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enovo\Desktop\قسم اانظمة\البرنامج الددراسي\الملاحق الاربعة\"/>
    </mc:Choice>
  </mc:AlternateContent>
  <bookViews>
    <workbookView xWindow="0" yWindow="0" windowWidth="23040" windowHeight="9072"/>
  </bookViews>
  <sheets>
    <sheet name="ECTS=25hr_template" sheetId="1" r:id="rId1"/>
    <sheet name="Sheet3" sheetId="2" r:id="rId2"/>
    <sheet name="Sheet2" sheetId="3" r:id="rId3"/>
    <sheet name="Sheet1" sheetId="4" r:id="rId4"/>
    <sheet name="Copy of ECTS=25hr_template" sheetId="5" r:id="rId5"/>
    <sheet name="DPHR" sheetId="6" state="hidden" r:id="rId6"/>
  </sheets>
  <definedNames>
    <definedName name="_xlnm.Print_Area" localSheetId="0">'ECTS=25hr_template'!$A$1:$T$97</definedName>
  </definedNames>
  <calcPr calcId="162913"/>
</workbook>
</file>

<file path=xl/calcChain.xml><?xml version="1.0" encoding="utf-8"?>
<calcChain xmlns="http://schemas.openxmlformats.org/spreadsheetml/2006/main">
  <c r="S114" i="6" l="1"/>
  <c r="S113" i="6"/>
  <c r="S112" i="6"/>
  <c r="Q106" i="6"/>
  <c r="P106" i="6"/>
  <c r="O106" i="6"/>
  <c r="N106" i="6"/>
  <c r="M106" i="6"/>
  <c r="L106" i="6"/>
  <c r="K106" i="6"/>
  <c r="I106" i="6"/>
  <c r="H106" i="6"/>
  <c r="Q105" i="6"/>
  <c r="P105" i="6"/>
  <c r="O105" i="6"/>
  <c r="N105" i="6"/>
  <c r="M105" i="6"/>
  <c r="L105" i="6"/>
  <c r="K105" i="6"/>
  <c r="J105" i="6"/>
  <c r="I105" i="6"/>
  <c r="H105" i="6"/>
  <c r="Q104" i="6"/>
  <c r="P104" i="6"/>
  <c r="N104" i="6"/>
  <c r="Q102" i="6"/>
  <c r="P102" i="6"/>
  <c r="N102" i="6"/>
  <c r="Q101" i="6"/>
  <c r="P101" i="6"/>
  <c r="N101" i="6"/>
  <c r="Q100" i="6"/>
  <c r="P100" i="6"/>
  <c r="N100" i="6"/>
  <c r="Q99" i="6"/>
  <c r="P99" i="6"/>
  <c r="N99" i="6"/>
  <c r="Q98" i="6"/>
  <c r="P98" i="6"/>
  <c r="N98" i="6"/>
  <c r="Q94" i="6"/>
  <c r="P94" i="6"/>
  <c r="O94" i="6"/>
  <c r="N94" i="6"/>
  <c r="M94" i="6"/>
  <c r="L94" i="6"/>
  <c r="K94" i="6"/>
  <c r="J94" i="6"/>
  <c r="I94" i="6"/>
  <c r="H94" i="6"/>
  <c r="Q93" i="6"/>
  <c r="P93" i="6"/>
  <c r="N93" i="6"/>
  <c r="Q91" i="6"/>
  <c r="P91" i="6"/>
  <c r="N91" i="6"/>
  <c r="Q90" i="6"/>
  <c r="P90" i="6"/>
  <c r="N90" i="6"/>
  <c r="Q89" i="6"/>
  <c r="P89" i="6"/>
  <c r="N89" i="6"/>
  <c r="Q88" i="6"/>
  <c r="P88" i="6"/>
  <c r="N88" i="6"/>
  <c r="Q87" i="6"/>
  <c r="P87" i="6"/>
  <c r="N87" i="6"/>
  <c r="Q83" i="6"/>
  <c r="P83" i="6"/>
  <c r="O83" i="6"/>
  <c r="N83" i="6"/>
  <c r="M83" i="6"/>
  <c r="L83" i="6"/>
  <c r="K83" i="6"/>
  <c r="J83" i="6"/>
  <c r="I83" i="6"/>
  <c r="H83" i="6"/>
  <c r="Q82" i="6"/>
  <c r="P82" i="6"/>
  <c r="N82" i="6"/>
  <c r="Q81" i="6"/>
  <c r="P81" i="6"/>
  <c r="N81" i="6"/>
  <c r="Q80" i="6"/>
  <c r="P80" i="6"/>
  <c r="N80" i="6"/>
  <c r="Q79" i="6"/>
  <c r="P79" i="6"/>
  <c r="N79" i="6"/>
  <c r="Q78" i="6"/>
  <c r="P78" i="6"/>
  <c r="N78" i="6"/>
  <c r="Q77" i="6"/>
  <c r="P77" i="6"/>
  <c r="N77" i="6"/>
  <c r="Q73" i="6"/>
  <c r="P73" i="6"/>
  <c r="O73" i="6"/>
  <c r="N73" i="6"/>
  <c r="M73" i="6"/>
  <c r="L73" i="6"/>
  <c r="K73" i="6"/>
  <c r="J73" i="6"/>
  <c r="I73" i="6"/>
  <c r="H73" i="6"/>
  <c r="Q72" i="6"/>
  <c r="P72" i="6"/>
  <c r="N72" i="6"/>
  <c r="Q71" i="6"/>
  <c r="P71" i="6"/>
  <c r="N71" i="6"/>
  <c r="Q70" i="6"/>
  <c r="P70" i="6"/>
  <c r="N70" i="6"/>
  <c r="Q69" i="6"/>
  <c r="P69" i="6"/>
  <c r="N69" i="6"/>
  <c r="Q68" i="6"/>
  <c r="P68" i="6"/>
  <c r="N68" i="6"/>
  <c r="Q67" i="6"/>
  <c r="P67" i="6"/>
  <c r="N67" i="6"/>
  <c r="Q63" i="6"/>
  <c r="P63" i="6"/>
  <c r="O63" i="6"/>
  <c r="N63" i="6"/>
  <c r="M63" i="6"/>
  <c r="L63" i="6"/>
  <c r="K63" i="6"/>
  <c r="J63" i="6"/>
  <c r="I63" i="6"/>
  <c r="H63" i="6"/>
  <c r="Q62" i="6"/>
  <c r="P62" i="6"/>
  <c r="N62" i="6"/>
  <c r="Q61" i="6"/>
  <c r="P61" i="6"/>
  <c r="N61" i="6"/>
  <c r="Q60" i="6"/>
  <c r="P60" i="6"/>
  <c r="N60" i="6"/>
  <c r="Q59" i="6"/>
  <c r="P59" i="6"/>
  <c r="N59" i="6"/>
  <c r="Q58" i="6"/>
  <c r="P58" i="6"/>
  <c r="N58" i="6"/>
  <c r="Q57" i="6"/>
  <c r="P57" i="6"/>
  <c r="N57" i="6"/>
  <c r="Q53" i="6"/>
  <c r="P53" i="6"/>
  <c r="O53" i="6"/>
  <c r="N53" i="6"/>
  <c r="M53" i="6"/>
  <c r="L53" i="6"/>
  <c r="K53" i="6"/>
  <c r="J53" i="6"/>
  <c r="I53" i="6"/>
  <c r="H53" i="6"/>
  <c r="Q52" i="6"/>
  <c r="P52" i="6"/>
  <c r="N52" i="6"/>
  <c r="Q51" i="6"/>
  <c r="P51" i="6"/>
  <c r="N51" i="6"/>
  <c r="Q50" i="6"/>
  <c r="P50" i="6"/>
  <c r="N50" i="6"/>
  <c r="Q49" i="6"/>
  <c r="P49" i="6"/>
  <c r="N49" i="6"/>
  <c r="Q48" i="6"/>
  <c r="P48" i="6"/>
  <c r="N48" i="6"/>
  <c r="Q47" i="6"/>
  <c r="P47" i="6"/>
  <c r="N47" i="6"/>
  <c r="Q43" i="6"/>
  <c r="P43" i="6"/>
  <c r="O43" i="6"/>
  <c r="N43" i="6"/>
  <c r="M43" i="6"/>
  <c r="L43" i="6"/>
  <c r="K43" i="6"/>
  <c r="J43" i="6"/>
  <c r="I43" i="6"/>
  <c r="H43" i="6"/>
  <c r="Q42" i="6"/>
  <c r="P42" i="6"/>
  <c r="N42" i="6"/>
  <c r="Q41" i="6"/>
  <c r="P41" i="6"/>
  <c r="N41" i="6"/>
  <c r="Q40" i="6"/>
  <c r="P40" i="6"/>
  <c r="N40" i="6"/>
  <c r="Q39" i="6"/>
  <c r="P39" i="6"/>
  <c r="N39" i="6"/>
  <c r="Q38" i="6"/>
  <c r="P38" i="6"/>
  <c r="N38" i="6"/>
  <c r="Q37" i="6"/>
  <c r="P37" i="6"/>
  <c r="N37" i="6"/>
  <c r="Q33" i="6"/>
  <c r="P33" i="6"/>
  <c r="O33" i="6"/>
  <c r="N33" i="6"/>
  <c r="M33" i="6"/>
  <c r="L33" i="6"/>
  <c r="K33" i="6"/>
  <c r="J33" i="6"/>
  <c r="I33" i="6"/>
  <c r="H33" i="6"/>
  <c r="Q32" i="6"/>
  <c r="P32" i="6"/>
  <c r="N32" i="6"/>
  <c r="Q31" i="6"/>
  <c r="P31" i="6"/>
  <c r="N31" i="6"/>
  <c r="Q30" i="6"/>
  <c r="P30" i="6"/>
  <c r="N30" i="6"/>
  <c r="Q29" i="6"/>
  <c r="P29" i="6"/>
  <c r="N29" i="6"/>
  <c r="Q28" i="6"/>
  <c r="P28" i="6"/>
  <c r="N28" i="6"/>
  <c r="Q27" i="6"/>
  <c r="P27" i="6"/>
  <c r="N27" i="6"/>
  <c r="Q23" i="6"/>
  <c r="P23" i="6"/>
  <c r="O23" i="6"/>
  <c r="N23" i="6"/>
  <c r="M23" i="6"/>
  <c r="L23" i="6"/>
  <c r="K23" i="6"/>
  <c r="J23" i="6"/>
  <c r="I23" i="6"/>
  <c r="H23" i="6"/>
  <c r="Q22" i="6"/>
  <c r="P22" i="6"/>
  <c r="N22" i="6"/>
  <c r="Q21" i="6"/>
  <c r="P21" i="6"/>
  <c r="N21" i="6"/>
  <c r="Q20" i="6"/>
  <c r="P20" i="6"/>
  <c r="N20" i="6"/>
  <c r="Q19" i="6"/>
  <c r="P19" i="6"/>
  <c r="N19" i="6"/>
  <c r="Q18" i="6"/>
  <c r="P18" i="6"/>
  <c r="N18" i="6"/>
  <c r="Q17" i="6"/>
  <c r="P17" i="6"/>
  <c r="N17" i="6"/>
  <c r="Q13" i="6"/>
  <c r="P13" i="6"/>
  <c r="O13" i="6"/>
  <c r="N13" i="6"/>
  <c r="M13" i="6"/>
  <c r="L13" i="6"/>
  <c r="K13" i="6"/>
  <c r="J13" i="6"/>
  <c r="I13" i="6"/>
  <c r="H13" i="6"/>
  <c r="Q12" i="6"/>
  <c r="P12" i="6"/>
  <c r="N12" i="6"/>
  <c r="Q11" i="6"/>
  <c r="P11" i="6"/>
  <c r="N11" i="6"/>
  <c r="Q10" i="6"/>
  <c r="P10" i="6"/>
  <c r="N10" i="6"/>
  <c r="Q9" i="6"/>
  <c r="P9" i="6"/>
  <c r="N9" i="6"/>
  <c r="Q8" i="6"/>
  <c r="P8" i="6"/>
  <c r="N8" i="6"/>
  <c r="Q7" i="6"/>
  <c r="P7" i="6"/>
  <c r="N7" i="6"/>
  <c r="R87" i="5"/>
  <c r="Q87" i="5"/>
  <c r="P87" i="5"/>
  <c r="O87" i="5"/>
  <c r="N87" i="5"/>
  <c r="M87" i="5"/>
  <c r="L87" i="5"/>
  <c r="K87" i="5"/>
  <c r="J87" i="5"/>
  <c r="I87" i="5"/>
  <c r="H87" i="5"/>
  <c r="R85" i="5"/>
  <c r="Q85" i="5"/>
  <c r="P85" i="5"/>
  <c r="O85" i="5"/>
  <c r="N85" i="5"/>
  <c r="M85" i="5"/>
  <c r="L85" i="5"/>
  <c r="K85" i="5"/>
  <c r="J85" i="5"/>
  <c r="I85" i="5"/>
  <c r="H85" i="5"/>
  <c r="R84" i="5"/>
  <c r="Q84" i="5"/>
  <c r="O84" i="5"/>
  <c r="R81" i="5"/>
  <c r="Q81" i="5"/>
  <c r="O81" i="5"/>
  <c r="R80" i="5"/>
  <c r="Q80" i="5"/>
  <c r="O80" i="5"/>
  <c r="R79" i="5"/>
  <c r="Q79" i="5"/>
  <c r="O79" i="5"/>
  <c r="R78" i="5"/>
  <c r="Q78" i="5"/>
  <c r="O78" i="5"/>
  <c r="R74" i="5"/>
  <c r="Q74" i="5"/>
  <c r="P74" i="5"/>
  <c r="O74" i="5"/>
  <c r="N74" i="5"/>
  <c r="M74" i="5"/>
  <c r="L74" i="5"/>
  <c r="K74" i="5"/>
  <c r="J74" i="5"/>
  <c r="I74" i="5"/>
  <c r="H74" i="5"/>
  <c r="R73" i="5"/>
  <c r="Q73" i="5"/>
  <c r="O73" i="5"/>
  <c r="R72" i="5"/>
  <c r="Q72" i="5"/>
  <c r="O72" i="5"/>
  <c r="R71" i="5"/>
  <c r="Q71" i="5"/>
  <c r="O71" i="5"/>
  <c r="R70" i="5"/>
  <c r="Q70" i="5"/>
  <c r="O70" i="5"/>
  <c r="R69" i="5"/>
  <c r="Q69" i="5"/>
  <c r="O69" i="5"/>
  <c r="R65" i="5"/>
  <c r="Q65" i="5"/>
  <c r="P65" i="5"/>
  <c r="O65" i="5"/>
  <c r="N65" i="5"/>
  <c r="M65" i="5"/>
  <c r="L65" i="5"/>
  <c r="K65" i="5"/>
  <c r="J65" i="5"/>
  <c r="I65" i="5"/>
  <c r="H65" i="5"/>
  <c r="R64" i="5"/>
  <c r="Q64" i="5"/>
  <c r="O64" i="5"/>
  <c r="R63" i="5"/>
  <c r="Q63" i="5"/>
  <c r="O63" i="5"/>
  <c r="R62" i="5"/>
  <c r="Q62" i="5"/>
  <c r="O62" i="5"/>
  <c r="R61" i="5"/>
  <c r="Q61" i="5"/>
  <c r="O61" i="5"/>
  <c r="R60" i="5"/>
  <c r="Q60" i="5"/>
  <c r="O60" i="5"/>
  <c r="R59" i="5"/>
  <c r="Q59" i="5"/>
  <c r="O59" i="5"/>
  <c r="R55" i="5"/>
  <c r="Q55" i="5"/>
  <c r="P55" i="5"/>
  <c r="O55" i="5"/>
  <c r="N55" i="5"/>
  <c r="M55" i="5"/>
  <c r="L55" i="5"/>
  <c r="K55" i="5"/>
  <c r="J55" i="5"/>
  <c r="I55" i="5"/>
  <c r="H55" i="5"/>
  <c r="R54" i="5"/>
  <c r="Q54" i="5"/>
  <c r="O54" i="5"/>
  <c r="R53" i="5"/>
  <c r="Q53" i="5"/>
  <c r="O53" i="5"/>
  <c r="R52" i="5"/>
  <c r="Q52" i="5"/>
  <c r="O52" i="5"/>
  <c r="R51" i="5"/>
  <c r="Q51" i="5"/>
  <c r="O51" i="5"/>
  <c r="R50" i="5"/>
  <c r="Q50" i="5"/>
  <c r="O50" i="5"/>
  <c r="R49" i="5"/>
  <c r="Q49" i="5"/>
  <c r="O49" i="5"/>
  <c r="R45" i="5"/>
  <c r="Q45" i="5"/>
  <c r="P45" i="5"/>
  <c r="O45" i="5"/>
  <c r="N45" i="5"/>
  <c r="M45" i="5"/>
  <c r="L45" i="5"/>
  <c r="K45" i="5"/>
  <c r="J45" i="5"/>
  <c r="I45" i="5"/>
  <c r="H45" i="5"/>
  <c r="R44" i="5"/>
  <c r="Q44" i="5"/>
  <c r="O44" i="5"/>
  <c r="R43" i="5"/>
  <c r="Q43" i="5"/>
  <c r="O43" i="5"/>
  <c r="R42" i="5"/>
  <c r="Q42" i="5"/>
  <c r="O42" i="5"/>
  <c r="R41" i="5"/>
  <c r="Q41" i="5"/>
  <c r="O41" i="5"/>
  <c r="R40" i="5"/>
  <c r="Q40" i="5"/>
  <c r="O40" i="5"/>
  <c r="R39" i="5"/>
  <c r="Q39" i="5"/>
  <c r="O39" i="5"/>
  <c r="R35" i="5"/>
  <c r="Q35" i="5"/>
  <c r="P35" i="5"/>
  <c r="O35" i="5"/>
  <c r="N35" i="5"/>
  <c r="M35" i="5"/>
  <c r="L35" i="5"/>
  <c r="K35" i="5"/>
  <c r="J35" i="5"/>
  <c r="I35" i="5"/>
  <c r="H35" i="5"/>
  <c r="R34" i="5"/>
  <c r="Q34" i="5"/>
  <c r="O34" i="5"/>
  <c r="R33" i="5"/>
  <c r="Q33" i="5"/>
  <c r="O33" i="5"/>
  <c r="R32" i="5"/>
  <c r="Q32" i="5"/>
  <c r="O32" i="5"/>
  <c r="R31" i="5"/>
  <c r="Q31" i="5"/>
  <c r="O31" i="5"/>
  <c r="R30" i="5"/>
  <c r="Q30" i="5"/>
  <c r="O30" i="5"/>
  <c r="R29" i="5"/>
  <c r="Q29" i="5"/>
  <c r="O29" i="5"/>
  <c r="R25" i="5"/>
  <c r="Q25" i="5"/>
  <c r="P25" i="5"/>
  <c r="O25" i="5"/>
  <c r="N25" i="5"/>
  <c r="M25" i="5"/>
  <c r="L25" i="5"/>
  <c r="K25" i="5"/>
  <c r="J25" i="5"/>
  <c r="I25" i="5"/>
  <c r="H25" i="5"/>
  <c r="R24" i="5"/>
  <c r="Q24" i="5"/>
  <c r="O24" i="5"/>
  <c r="R23" i="5"/>
  <c r="Q23" i="5"/>
  <c r="O23" i="5"/>
  <c r="R22" i="5"/>
  <c r="Q22" i="5"/>
  <c r="O22" i="5"/>
  <c r="R21" i="5"/>
  <c r="Q21" i="5"/>
  <c r="O21" i="5"/>
  <c r="R20" i="5"/>
  <c r="Q20" i="5"/>
  <c r="O20" i="5"/>
  <c r="R19" i="5"/>
  <c r="Q19" i="5"/>
  <c r="O19" i="5"/>
  <c r="R15" i="5"/>
  <c r="Q15" i="5"/>
  <c r="P15" i="5"/>
  <c r="O15" i="5"/>
  <c r="N15" i="5"/>
  <c r="M15" i="5"/>
  <c r="L15" i="5"/>
  <c r="K15" i="5"/>
  <c r="J15" i="5"/>
  <c r="I15" i="5"/>
  <c r="H15" i="5"/>
  <c r="R14" i="5"/>
  <c r="Q14" i="5"/>
  <c r="O14" i="5"/>
  <c r="R13" i="5"/>
  <c r="Q13" i="5"/>
  <c r="O13" i="5"/>
  <c r="R12" i="5"/>
  <c r="Q12" i="5"/>
  <c r="O12" i="5"/>
  <c r="R11" i="5"/>
  <c r="Q11" i="5"/>
  <c r="O11" i="5"/>
  <c r="R10" i="5"/>
  <c r="Q10" i="5"/>
  <c r="O10" i="5"/>
  <c r="R9" i="5"/>
  <c r="Q9" i="5"/>
  <c r="O9" i="5"/>
  <c r="R89" i="1"/>
  <c r="Q89" i="1"/>
  <c r="P89" i="1"/>
  <c r="O89" i="1"/>
  <c r="N89" i="1"/>
  <c r="M89" i="1"/>
  <c r="L89" i="1"/>
  <c r="K89" i="1"/>
  <c r="J89" i="1"/>
  <c r="I89" i="1"/>
  <c r="H89" i="1"/>
  <c r="R87" i="1"/>
  <c r="Q87" i="1"/>
  <c r="P87" i="1"/>
  <c r="O87" i="1"/>
  <c r="M87" i="1"/>
  <c r="L87" i="1"/>
  <c r="K87" i="1"/>
  <c r="J87" i="1"/>
  <c r="I87" i="1"/>
  <c r="H87" i="1"/>
  <c r="R86" i="1"/>
  <c r="Q86" i="1"/>
  <c r="O86" i="1"/>
  <c r="R85" i="1"/>
  <c r="Q85" i="1"/>
  <c r="O85" i="1"/>
  <c r="R84" i="1"/>
  <c r="Q84" i="1"/>
  <c r="O84" i="1"/>
  <c r="R83" i="1"/>
  <c r="Q83" i="1"/>
  <c r="O83" i="1"/>
  <c r="R82" i="1"/>
  <c r="Q82" i="1"/>
  <c r="O82" i="1"/>
  <c r="R81" i="1"/>
  <c r="Q81" i="1"/>
  <c r="O81" i="1"/>
  <c r="R77" i="1"/>
  <c r="Q77" i="1"/>
  <c r="P77" i="1"/>
  <c r="O77" i="1"/>
  <c r="N77" i="1"/>
  <c r="M77" i="1"/>
  <c r="L77" i="1"/>
  <c r="K77" i="1"/>
  <c r="J77" i="1"/>
  <c r="I77" i="1"/>
  <c r="H77" i="1"/>
  <c r="R76" i="1"/>
  <c r="Q76" i="1"/>
  <c r="O76" i="1"/>
  <c r="R75" i="1"/>
  <c r="Q75" i="1"/>
  <c r="O75" i="1"/>
  <c r="R74" i="1"/>
  <c r="Q74" i="1"/>
  <c r="O74" i="1"/>
  <c r="R73" i="1"/>
  <c r="Q73" i="1"/>
  <c r="O73" i="1"/>
  <c r="R72" i="1"/>
  <c r="Q72" i="1"/>
  <c r="O72" i="1"/>
  <c r="R71" i="1"/>
  <c r="Q71" i="1"/>
  <c r="O71" i="1"/>
  <c r="R67" i="1"/>
  <c r="Q67" i="1"/>
  <c r="P67" i="1"/>
  <c r="O67" i="1"/>
  <c r="N67" i="1"/>
  <c r="M67" i="1"/>
  <c r="L67" i="1"/>
  <c r="K67" i="1"/>
  <c r="J67" i="1"/>
  <c r="I67" i="1"/>
  <c r="H67" i="1"/>
  <c r="R66" i="1"/>
  <c r="Q66" i="1"/>
  <c r="O66" i="1"/>
  <c r="R65" i="1"/>
  <c r="Q65" i="1"/>
  <c r="O65" i="1"/>
  <c r="R64" i="1"/>
  <c r="Q64" i="1"/>
  <c r="O64" i="1"/>
  <c r="R63" i="1"/>
  <c r="Q63" i="1"/>
  <c r="O63" i="1"/>
  <c r="R62" i="1"/>
  <c r="Q62" i="1"/>
  <c r="O62" i="1"/>
  <c r="R61" i="1"/>
  <c r="Q61" i="1"/>
  <c r="O61" i="1"/>
  <c r="R57" i="1"/>
  <c r="Q57" i="1"/>
  <c r="P57" i="1"/>
  <c r="O57" i="1"/>
  <c r="N57" i="1"/>
  <c r="M57" i="1"/>
  <c r="L57" i="1"/>
  <c r="K57" i="1"/>
  <c r="J57" i="1"/>
  <c r="I57" i="1"/>
  <c r="H57" i="1"/>
  <c r="R56" i="1"/>
  <c r="Q56" i="1"/>
  <c r="O56" i="1"/>
  <c r="R55" i="1"/>
  <c r="Q55" i="1"/>
  <c r="O55" i="1"/>
  <c r="R54" i="1"/>
  <c r="Q54" i="1"/>
  <c r="O54" i="1"/>
  <c r="R53" i="1"/>
  <c r="Q53" i="1"/>
  <c r="O53" i="1"/>
  <c r="R52" i="1"/>
  <c r="Q52" i="1"/>
  <c r="O52" i="1"/>
  <c r="R51" i="1"/>
  <c r="Q51" i="1"/>
  <c r="O51" i="1"/>
  <c r="R47" i="1"/>
  <c r="Q47" i="1"/>
  <c r="P47" i="1"/>
  <c r="O47" i="1"/>
  <c r="N47" i="1"/>
  <c r="M47" i="1"/>
  <c r="L47" i="1"/>
  <c r="K47" i="1"/>
  <c r="J47" i="1"/>
  <c r="I47" i="1"/>
  <c r="H47" i="1"/>
  <c r="R46" i="1"/>
  <c r="Q46" i="1"/>
  <c r="R45" i="1"/>
  <c r="Q45" i="1"/>
  <c r="O45" i="1"/>
  <c r="R44" i="1"/>
  <c r="Q44" i="1"/>
  <c r="O44" i="1"/>
  <c r="R43" i="1"/>
  <c r="Q43" i="1"/>
  <c r="O43" i="1"/>
  <c r="R42" i="1"/>
  <c r="Q42" i="1"/>
  <c r="O42" i="1"/>
  <c r="R41" i="1"/>
  <c r="Q41" i="1"/>
  <c r="O41" i="1"/>
  <c r="R40" i="1"/>
  <c r="Q40" i="1"/>
  <c r="O40" i="1"/>
  <c r="R36" i="1"/>
  <c r="Q36" i="1"/>
  <c r="P36" i="1"/>
  <c r="O36" i="1"/>
  <c r="N36" i="1"/>
  <c r="M36" i="1"/>
  <c r="L36" i="1"/>
  <c r="K36" i="1"/>
  <c r="J36" i="1"/>
  <c r="I36" i="1"/>
  <c r="R35" i="1"/>
  <c r="Q35" i="1"/>
  <c r="O35" i="1"/>
  <c r="R34" i="1"/>
  <c r="Q34" i="1"/>
  <c r="O34" i="1"/>
  <c r="R33" i="1"/>
  <c r="Q33" i="1"/>
  <c r="O33" i="1"/>
  <c r="R32" i="1"/>
  <c r="Q32" i="1"/>
  <c r="O32" i="1"/>
  <c r="R31" i="1"/>
  <c r="Q31" i="1"/>
  <c r="O31" i="1"/>
  <c r="R30" i="1"/>
  <c r="Q30" i="1"/>
  <c r="O30" i="1"/>
  <c r="R26" i="1"/>
  <c r="Q26" i="1"/>
  <c r="P26" i="1"/>
  <c r="O26" i="1"/>
  <c r="N26" i="1"/>
  <c r="M26" i="1"/>
  <c r="L26" i="1"/>
  <c r="K26" i="1"/>
  <c r="J26" i="1"/>
  <c r="I26" i="1"/>
  <c r="H26" i="1"/>
  <c r="R25" i="1"/>
  <c r="Q25" i="1"/>
  <c r="R24" i="1"/>
  <c r="Q24" i="1"/>
  <c r="O24" i="1"/>
  <c r="R23" i="1"/>
  <c r="Q23" i="1"/>
  <c r="O23" i="1"/>
  <c r="R22" i="1"/>
  <c r="Q22" i="1"/>
  <c r="O22" i="1"/>
  <c r="R21" i="1"/>
  <c r="Q21" i="1"/>
  <c r="O21" i="1"/>
  <c r="R20" i="1"/>
  <c r="Q20" i="1"/>
  <c r="O20" i="1"/>
  <c r="R19" i="1"/>
  <c r="Q19" i="1"/>
  <c r="O19" i="1"/>
  <c r="R15" i="1"/>
  <c r="Q15" i="1"/>
  <c r="P15" i="1"/>
  <c r="O15" i="1"/>
  <c r="N15" i="1"/>
  <c r="M15" i="1"/>
  <c r="L15" i="1"/>
  <c r="K15" i="1"/>
  <c r="J15" i="1"/>
  <c r="I15" i="1"/>
  <c r="H15" i="1"/>
  <c r="R14" i="1"/>
  <c r="O14" i="1"/>
  <c r="R13" i="1"/>
  <c r="Q13" i="1"/>
  <c r="O13" i="1"/>
  <c r="R12" i="1"/>
  <c r="Q12" i="1"/>
  <c r="O12" i="1"/>
  <c r="R11" i="1"/>
  <c r="Q11" i="1"/>
  <c r="O11" i="1"/>
  <c r="R10" i="1"/>
  <c r="Q10" i="1"/>
  <c r="O10" i="1"/>
  <c r="R9" i="1"/>
  <c r="Q9" i="1"/>
  <c r="O9" i="1"/>
</calcChain>
</file>

<file path=xl/sharedStrings.xml><?xml version="1.0" encoding="utf-8"?>
<sst xmlns="http://schemas.openxmlformats.org/spreadsheetml/2006/main" count="1380" uniqueCount="411">
  <si>
    <t>Republic of Iraq - Ministry of Higher Education and Scientific Research</t>
  </si>
  <si>
    <t>جمهورية العراق - وزارة التعليم العالي والبحث العلمي</t>
  </si>
  <si>
    <t>University of Information and Communication Technology-College of Medical Informatics</t>
  </si>
  <si>
    <t>جامعة تكنولوجيا المعلومات والاتصالات-كلية المعلوماتية الطبية الحيوية</t>
  </si>
  <si>
    <t xml:space="preserve">Bachelor of Science in Intelligent Medical Systems (First cycle) </t>
  </si>
  <si>
    <t xml:space="preserve"> بكالوريوس علوم في الانظمة الطبية الذكية(الدورة الأولى) </t>
  </si>
  <si>
    <t>أربع سنوات (ثمانية فصول دراسية) - ٢٤٠ وحدة اوربية - كل وحدة اوربية =  ٢٥ ساعة</t>
  </si>
  <si>
    <t>Program Curriculum (2023 - 2024)</t>
  </si>
  <si>
    <t>المنهاج الدراسي للعام ٢٠٢٣-٢٠٢٤</t>
  </si>
  <si>
    <t>Level</t>
  </si>
  <si>
    <t>Semester</t>
  </si>
  <si>
    <t>No.</t>
  </si>
  <si>
    <t>Module Code</t>
  </si>
  <si>
    <t>Module Name in English</t>
  </si>
  <si>
    <t>اسم المادة الدراسية</t>
  </si>
  <si>
    <t>Language</t>
  </si>
  <si>
    <t>SSWL (hr/w)</t>
  </si>
  <si>
    <t>Exam hr/sem</t>
  </si>
  <si>
    <t>SSWL</t>
  </si>
  <si>
    <t>USSWL</t>
  </si>
  <si>
    <t>SWL</t>
  </si>
  <si>
    <t>ECTS</t>
  </si>
  <si>
    <t>Module Type</t>
  </si>
  <si>
    <t>Prerequisite Module(s) Code</t>
  </si>
  <si>
    <t>CL (hr/w)</t>
  </si>
  <si>
    <t>Lect (hr/w)</t>
  </si>
  <si>
    <t>Lab (hr/w)</t>
  </si>
  <si>
    <t>Pr (hr/w)</t>
  </si>
  <si>
    <t>Tut (hr/w)</t>
  </si>
  <si>
    <t>Semn (hr/w)</t>
  </si>
  <si>
    <t>hr/sem</t>
  </si>
  <si>
    <t>One</t>
  </si>
  <si>
    <t xml:space="preserve">Biology </t>
  </si>
  <si>
    <t xml:space="preserve">علم الاحياء </t>
  </si>
  <si>
    <t>English</t>
  </si>
  <si>
    <t>C</t>
  </si>
  <si>
    <t>/</t>
  </si>
  <si>
    <t>UGI</t>
  </si>
  <si>
    <t>Computer Programming I</t>
  </si>
  <si>
    <t>B</t>
  </si>
  <si>
    <t>Computer Fundamentals</t>
  </si>
  <si>
    <t>أساسيات الحاسوب</t>
  </si>
  <si>
    <t xml:space="preserve">Mathematics </t>
  </si>
  <si>
    <t xml:space="preserve">رياضيات </t>
  </si>
  <si>
    <t>Introduction to Medical Informatics</t>
  </si>
  <si>
    <t>مقدمة في المعلوماتية الطبية</t>
  </si>
  <si>
    <t>Arabic</t>
  </si>
  <si>
    <t>S</t>
  </si>
  <si>
    <t>Total</t>
  </si>
  <si>
    <t>Two</t>
  </si>
  <si>
    <t>Computer Programming II</t>
  </si>
  <si>
    <t>General Anatomy and Physiology</t>
  </si>
  <si>
    <t>علم التشريح العام وعلم وظائف الأعضاء</t>
  </si>
  <si>
    <t>Molecular Biology</t>
  </si>
  <si>
    <t>علم الاحياء الجزيئي</t>
  </si>
  <si>
    <t>Logic Design</t>
  </si>
  <si>
    <t>تصميم منطقي</t>
  </si>
  <si>
    <t>Medical Devices and Terminology</t>
  </si>
  <si>
    <t>مصطلحات واجهزة طبية</t>
  </si>
  <si>
    <t>UGII</t>
  </si>
  <si>
    <t>Three</t>
  </si>
  <si>
    <t>Object Oriented Programming</t>
  </si>
  <si>
    <t>برمجة كيانية</t>
  </si>
  <si>
    <t>Data Structures</t>
  </si>
  <si>
    <t>هياكل البيانات</t>
  </si>
  <si>
    <t>Discrete Mathematics</t>
  </si>
  <si>
    <t>أمراض الإنسان للمهن الصحية</t>
  </si>
  <si>
    <t>Operating Systems</t>
  </si>
  <si>
    <t>أنظمة التشغيل</t>
  </si>
  <si>
    <t>Four</t>
  </si>
  <si>
    <t>Biochemistry</t>
  </si>
  <si>
    <t>الكيمياء الحيوية</t>
  </si>
  <si>
    <t>Bioinformatics</t>
  </si>
  <si>
    <t>المعلوماتية الحيوية</t>
  </si>
  <si>
    <t>Database Systems</t>
  </si>
  <si>
    <t>نظم قواعد البيانات</t>
  </si>
  <si>
    <t>Statistics and Probability</t>
  </si>
  <si>
    <t>الإحصاء والاحتمالية</t>
  </si>
  <si>
    <t>Data Science Ethics</t>
  </si>
  <si>
    <t>اخلاقيات علوم البيانات</t>
  </si>
  <si>
    <t>UGIII</t>
  </si>
  <si>
    <t>Five</t>
  </si>
  <si>
    <t>Artificial Intelligence</t>
  </si>
  <si>
    <t>الذكاء الاصطناعي</t>
  </si>
  <si>
    <t>Image Processing</t>
  </si>
  <si>
    <t>معالجة الصور</t>
  </si>
  <si>
    <t xml:space="preserve">    Geographical Information Systems </t>
  </si>
  <si>
    <t xml:space="preserve">نظم المعلومات الجغرافية </t>
  </si>
  <si>
    <t>Applications Development</t>
  </si>
  <si>
    <t>تطوير التطبيقات</t>
  </si>
  <si>
    <t>Software Engineering</t>
  </si>
  <si>
    <t>هندسة البرمجيات</t>
  </si>
  <si>
    <t>Computer Networks</t>
  </si>
  <si>
    <t>شبكات الحاسوب</t>
  </si>
  <si>
    <t>Six</t>
  </si>
  <si>
    <t>Web  Development</t>
  </si>
  <si>
    <t>تطويرمواقع الويب</t>
  </si>
  <si>
    <t>Machine Learning</t>
  </si>
  <si>
    <t>التعلم الالي</t>
  </si>
  <si>
    <t>Computer Vision</t>
  </si>
  <si>
    <t>الرؤية بالحاسوب</t>
  </si>
  <si>
    <t>Embedded Systems</t>
  </si>
  <si>
    <t>الأنظمة المضمنة</t>
  </si>
  <si>
    <t>Mobile Applications</t>
  </si>
  <si>
    <t>تطبيقات الهاتف المحمول</t>
  </si>
  <si>
    <t>Wireless Sensor Networks</t>
  </si>
  <si>
    <t>شبكات الاستشعار اللاسلكية</t>
  </si>
  <si>
    <t>UGIV</t>
  </si>
  <si>
    <t>Seven</t>
  </si>
  <si>
    <t>Cloud Computing</t>
  </si>
  <si>
    <t xml:space="preserve">الحوسبة السحابية
</t>
  </si>
  <si>
    <t>E</t>
  </si>
  <si>
    <t xml:space="preserve"> Data Mining</t>
  </si>
  <si>
    <t>تنقيب البيانات</t>
  </si>
  <si>
    <t>Electronic Health Records</t>
  </si>
  <si>
    <t>السجلات الصحية الإلكترونية</t>
  </si>
  <si>
    <t>Deep Learning</t>
  </si>
  <si>
    <t>التعلم العميق</t>
  </si>
  <si>
    <t>Simulation and Modeling in Medical Applications</t>
  </si>
  <si>
    <t>المحاكاة والنمذجة في التطبيقات الطبية</t>
  </si>
  <si>
    <t>Final Project I</t>
  </si>
  <si>
    <t>المشروع النهائي I</t>
  </si>
  <si>
    <t>Eight</t>
  </si>
  <si>
    <t>Big Data Analytics</t>
  </si>
  <si>
    <t>تحليل البيانات الضخمة</t>
  </si>
  <si>
    <t xml:space="preserve"> Information Security</t>
  </si>
  <si>
    <t>أمنية المعلومات</t>
  </si>
  <si>
    <t>Health Care Systems Administration</t>
  </si>
  <si>
    <t>إدارة نظم الرعاية الصحية</t>
  </si>
  <si>
    <t>Human and Computer Interaction</t>
  </si>
  <si>
    <t>تفاعل الإنسان والحاسوب</t>
  </si>
  <si>
    <t xml:space="preserve"> Medical Multimedia</t>
  </si>
  <si>
    <t>الوسائط المتعددة الطبية</t>
  </si>
  <si>
    <t>Final Project II</t>
  </si>
  <si>
    <t>المشروع النهائي II</t>
  </si>
  <si>
    <t>Must be 240 ECTS</t>
  </si>
  <si>
    <t>Note: The student should complete 4 weeks of Summer Internships to fullfil the requirements of the Bachelor's degree</t>
  </si>
  <si>
    <t>Structured SWL (hr/w) type</t>
  </si>
  <si>
    <t>CL</t>
  </si>
  <si>
    <t>Class Lecture</t>
  </si>
  <si>
    <t>Module type</t>
  </si>
  <si>
    <t>Basic learning activities</t>
  </si>
  <si>
    <t xml:space="preserve">SWL: </t>
  </si>
  <si>
    <t>Student Workload</t>
  </si>
  <si>
    <t>Lab</t>
  </si>
  <si>
    <t>Laboratory</t>
  </si>
  <si>
    <t>Core learning activity</t>
  </si>
  <si>
    <t xml:space="preserve">SSWL: </t>
  </si>
  <si>
    <t>Structured SWL</t>
  </si>
  <si>
    <t>Pr</t>
  </si>
  <si>
    <t>Practical Training</t>
  </si>
  <si>
    <t>Suport or related learning activity</t>
  </si>
  <si>
    <t xml:space="preserve">USSWL: </t>
  </si>
  <si>
    <t>Unstructured SWL</t>
  </si>
  <si>
    <t>Tut</t>
  </si>
  <si>
    <t>Tutorial</t>
  </si>
  <si>
    <t>Elective learning activity</t>
  </si>
  <si>
    <t>Lect</t>
  </si>
  <si>
    <t>Online lecture</t>
  </si>
  <si>
    <t>Semn</t>
  </si>
  <si>
    <t>Seminar</t>
  </si>
  <si>
    <t>Note: Columns O, Q and R are progrmaed, protected and should not be edited</t>
  </si>
  <si>
    <t>Name of University</t>
  </si>
  <si>
    <t xml:space="preserve">اسم الجامعة </t>
  </si>
  <si>
    <t xml:space="preserve">Bachelor's degree in Electrical Engineering (First cycle) </t>
  </si>
  <si>
    <t xml:space="preserve"> بكالوريوس في الهندسة الكهربائية (الدورة الأولى) </t>
  </si>
  <si>
    <r>
      <rPr>
        <b/>
        <sz val="10"/>
        <color rgb="FF000000"/>
        <rFont val="Arial"/>
        <family val="2"/>
      </rPr>
      <t xml:space="preserve">Four years (Eight semesters) - 240 ECTS credits - </t>
    </r>
    <r>
      <rPr>
        <b/>
        <sz val="10"/>
        <color rgb="FFFF0000"/>
        <rFont val="Arial"/>
        <family val="2"/>
      </rPr>
      <t>1 ECTS = 25 hr</t>
    </r>
  </si>
  <si>
    <t>UoB12345</t>
  </si>
  <si>
    <t>Academic English</t>
  </si>
  <si>
    <t>الانجليزية الأكاديمية</t>
  </si>
  <si>
    <t>UoB12346</t>
  </si>
  <si>
    <t>Physical Electronics</t>
  </si>
  <si>
    <t>الإلكترونيات الفيزيائية</t>
  </si>
  <si>
    <t>UoB12347</t>
  </si>
  <si>
    <t>Mathematics</t>
  </si>
  <si>
    <t>الرياضيات</t>
  </si>
  <si>
    <t>UoB12348</t>
  </si>
  <si>
    <t>Electrical Circuits</t>
  </si>
  <si>
    <t>الدوائر الكهربائية</t>
  </si>
  <si>
    <t>UoB12349</t>
  </si>
  <si>
    <t>Computer Programming</t>
  </si>
  <si>
    <t>برمجة الحاسب الآلي</t>
  </si>
  <si>
    <t>A</t>
  </si>
  <si>
    <t>UoB12311</t>
  </si>
  <si>
    <t>Mobile Communicaion</t>
  </si>
  <si>
    <t>UoB12312</t>
  </si>
  <si>
    <t>Neural Networks</t>
  </si>
  <si>
    <t>UoB12313</t>
  </si>
  <si>
    <t>Internet of Things</t>
  </si>
  <si>
    <t>D</t>
  </si>
  <si>
    <t>UNIVERSITYo of Bghdad</t>
  </si>
  <si>
    <t>Bachelor's level (First cycle) - Honors Bachelor degree in Pharmacy</t>
  </si>
  <si>
    <t>Five years (Ten semesters) - 300 ECTS credits - 1 ECTS = 25</t>
  </si>
  <si>
    <t>M Code</t>
  </si>
  <si>
    <t>Module Title</t>
  </si>
  <si>
    <t>Type</t>
  </si>
  <si>
    <t>Prerequisite Module(s)</t>
  </si>
  <si>
    <t>P (hr/w)</t>
  </si>
  <si>
    <t>Clin (hr/w)</t>
  </si>
  <si>
    <t>Academic Computing</t>
  </si>
  <si>
    <t>الحوسبة الأكاديمية</t>
  </si>
  <si>
    <t>Kurdistan Studies</t>
  </si>
  <si>
    <t>دراسات كردستان</t>
  </si>
  <si>
    <t>Kurdish</t>
  </si>
  <si>
    <t>Medical Physics</t>
  </si>
  <si>
    <t>الفيزياء الطبية</t>
  </si>
  <si>
    <t>Introduction to Pharmaceutical Sciences</t>
  </si>
  <si>
    <t>مقدمة في العلوم الصيدلانية</t>
  </si>
  <si>
    <t>UoB12350</t>
  </si>
  <si>
    <t>Human Biology</t>
  </si>
  <si>
    <t>علم الأحياء البشري</t>
  </si>
  <si>
    <t>Academic Debate</t>
  </si>
  <si>
    <t>UoB12351</t>
  </si>
  <si>
    <t>Pharmaceuticals Calculations</t>
  </si>
  <si>
    <t>UoB12352</t>
  </si>
  <si>
    <t>Medical Terminology</t>
  </si>
  <si>
    <t>UoB12353</t>
  </si>
  <si>
    <t>Human Anatomy</t>
  </si>
  <si>
    <t>UoB12354</t>
  </si>
  <si>
    <t>Histology</t>
  </si>
  <si>
    <t>UoB12355</t>
  </si>
  <si>
    <t>Analytical Chemistry</t>
  </si>
  <si>
    <t>Pharmaceutics I (Drops-Injections-Syrup)</t>
  </si>
  <si>
    <t>UoB12356</t>
  </si>
  <si>
    <t>Pharmaceuticals Instrumental Analysis</t>
  </si>
  <si>
    <t>UoB12357</t>
  </si>
  <si>
    <t>Human Physiology</t>
  </si>
  <si>
    <t>UoB12358</t>
  </si>
  <si>
    <t xml:space="preserve">Organic Chemistry </t>
  </si>
  <si>
    <t>UoB12359</t>
  </si>
  <si>
    <t>Physical Pharmacy</t>
  </si>
  <si>
    <t>UoB12360</t>
  </si>
  <si>
    <t>Clinical Nutrition and Supplements</t>
  </si>
  <si>
    <t>Pharmaceutics II (Tablets + Capsules)</t>
  </si>
  <si>
    <t>CUE91021</t>
  </si>
  <si>
    <t>UoB12361</t>
  </si>
  <si>
    <t>Principles of drug Actions</t>
  </si>
  <si>
    <t>UoB12362</t>
  </si>
  <si>
    <t>Pathophysiology</t>
  </si>
  <si>
    <t>UoB12363</t>
  </si>
  <si>
    <t>UoB12364</t>
  </si>
  <si>
    <t>Microbiology</t>
  </si>
  <si>
    <t>UoB12365</t>
  </si>
  <si>
    <t>Communication Skills</t>
  </si>
  <si>
    <t>Pharmaceutics III (cream-ointment-suppositories)</t>
  </si>
  <si>
    <t>CUE91021 &amp; CUE91031</t>
  </si>
  <si>
    <t>UoB12366</t>
  </si>
  <si>
    <t>Pharmacology I</t>
  </si>
  <si>
    <t>UoB12367</t>
  </si>
  <si>
    <t>Toxicology</t>
  </si>
  <si>
    <t>UoB12368</t>
  </si>
  <si>
    <t>Drug Delivery Systems</t>
  </si>
  <si>
    <t>UoB12369</t>
  </si>
  <si>
    <t>Immunology</t>
  </si>
  <si>
    <t>UoB12370</t>
  </si>
  <si>
    <t>Medical Bacteriology</t>
  </si>
  <si>
    <t>Pharmacology II</t>
  </si>
  <si>
    <t>CUE91042</t>
  </si>
  <si>
    <t>UoB12371</t>
  </si>
  <si>
    <t>Pharmacognosy I</t>
  </si>
  <si>
    <t>UoB12372</t>
  </si>
  <si>
    <t>Pharmaceutical Chemistry I</t>
  </si>
  <si>
    <t>UoB12373</t>
  </si>
  <si>
    <t xml:space="preserve">Biopharmaceutics and Pharmacokinetics </t>
  </si>
  <si>
    <t>UoB12374</t>
  </si>
  <si>
    <t>Medical Virology</t>
  </si>
  <si>
    <t>UoB12375</t>
  </si>
  <si>
    <t>Pharmacoeconomics and Marketing</t>
  </si>
  <si>
    <t>Pharmaceutical Chemistry II</t>
  </si>
  <si>
    <t>CUE91053</t>
  </si>
  <si>
    <t>UoB12376</t>
  </si>
  <si>
    <t>Pharmacognosy II</t>
  </si>
  <si>
    <t>CUE91052</t>
  </si>
  <si>
    <t>UoB12377</t>
  </si>
  <si>
    <t>Clinical Toxicology</t>
  </si>
  <si>
    <t>UoB12378</t>
  </si>
  <si>
    <t>Research Methods and Ethics</t>
  </si>
  <si>
    <t>UoB12379</t>
  </si>
  <si>
    <t>Biostatistics</t>
  </si>
  <si>
    <t>UoB12380</t>
  </si>
  <si>
    <t>Pharmacy Ethics and Laws</t>
  </si>
  <si>
    <t>Industrial Pharmacy</t>
  </si>
  <si>
    <t>UoB12381</t>
  </si>
  <si>
    <t>Pharmaceutical Biotechnology</t>
  </si>
  <si>
    <t>UoB12382</t>
  </si>
  <si>
    <t>Pharmaceutical Microbiology</t>
  </si>
  <si>
    <t>UoB12383</t>
  </si>
  <si>
    <t>Hematology and Blood Banking</t>
  </si>
  <si>
    <t>UoB12384</t>
  </si>
  <si>
    <t>UoB12385</t>
  </si>
  <si>
    <t>Clinical Pharmacy and Therapeutics</t>
  </si>
  <si>
    <t>UGV</t>
  </si>
  <si>
    <t>Nine</t>
  </si>
  <si>
    <t>Drug Design and Development</t>
  </si>
  <si>
    <t>UoB12386</t>
  </si>
  <si>
    <t>Clinical Biochemistry</t>
  </si>
  <si>
    <t>UoB12387</t>
  </si>
  <si>
    <t>Drug Registration and Authorization</t>
  </si>
  <si>
    <t>UoB12388</t>
  </si>
  <si>
    <t>Patient Assessment and Skills</t>
  </si>
  <si>
    <t>UoB12389</t>
  </si>
  <si>
    <t>Emergency Medicine</t>
  </si>
  <si>
    <t>UoB12390</t>
  </si>
  <si>
    <t>Electronic Medical Records</t>
  </si>
  <si>
    <t>UoB12391</t>
  </si>
  <si>
    <t>Graduation Project</t>
  </si>
  <si>
    <t>Ten</t>
  </si>
  <si>
    <t>Pharmaceuticals Quality Control</t>
  </si>
  <si>
    <t>UoB12392</t>
  </si>
  <si>
    <t>Drugs Interactions</t>
  </si>
  <si>
    <t>UoB12393</t>
  </si>
  <si>
    <t>Community Pharmacy (OTC)</t>
  </si>
  <si>
    <t>UoB12394</t>
  </si>
  <si>
    <t>Infectious Diseases and Vaccines</t>
  </si>
  <si>
    <t>UoB12395</t>
  </si>
  <si>
    <t>Cosmetics &amp; Aesthetics</t>
  </si>
  <si>
    <t>UoB12396</t>
  </si>
  <si>
    <t>Nuclear Pharmacy</t>
  </si>
  <si>
    <t>Note: The student should complete 4 weeks of Summer Internships to fullfil the requirements of the Bachelor of Science degree</t>
  </si>
  <si>
    <t xml:space="preserve">Note: </t>
  </si>
  <si>
    <t>Prerequiste modules is fulfilled by attendance (formative assessment), not by passing grade.</t>
  </si>
  <si>
    <t>Title</t>
  </si>
  <si>
    <t>%</t>
  </si>
  <si>
    <t>Total ECTS per semester =</t>
  </si>
  <si>
    <t>Suported or related learning activity</t>
  </si>
  <si>
    <t>Total ECTS per program =</t>
  </si>
  <si>
    <t>Total SWL hr per program =</t>
  </si>
  <si>
    <t>hr/w</t>
  </si>
  <si>
    <t>ECTS of core modules =</t>
  </si>
  <si>
    <t>Student workload</t>
  </si>
  <si>
    <t>ECTS of supporting modules =</t>
  </si>
  <si>
    <t>P</t>
  </si>
  <si>
    <t>ECTS of basic modules =</t>
  </si>
  <si>
    <t>Clin</t>
  </si>
  <si>
    <t>Clinical</t>
  </si>
  <si>
    <t>اللغة العربية 2</t>
  </si>
  <si>
    <t>Program Curriculum (2024 - 2025)</t>
  </si>
  <si>
    <t>المنهاج الدراسي للعام ٢٠٢4-٢٠٢5</t>
  </si>
  <si>
    <t xml:space="preserve"> Democracy and Human Rights</t>
  </si>
  <si>
    <t>برمجة الحاسوب 1</t>
  </si>
  <si>
    <t xml:space="preserve">الديمقراطية وحقوق الانسان </t>
  </si>
  <si>
    <t>ITC310000</t>
  </si>
  <si>
    <t>ITC310011</t>
  </si>
  <si>
    <t>ITC310020</t>
  </si>
  <si>
    <t>ITC310030</t>
  </si>
  <si>
    <t>ITC310040</t>
  </si>
  <si>
    <t>ITC000000</t>
  </si>
  <si>
    <t>ITC310012</t>
  </si>
  <si>
    <t>ITC310050</t>
  </si>
  <si>
    <t>ITC310060</t>
  </si>
  <si>
    <t>ITC310070</t>
  </si>
  <si>
    <t>ITC310080</t>
  </si>
  <si>
    <t>ITC000031</t>
  </si>
  <si>
    <t>ITC000041</t>
  </si>
  <si>
    <t>برمجة الحاسوب 2</t>
  </si>
  <si>
    <t>English Language I</t>
  </si>
  <si>
    <t xml:space="preserve">اللغة الإنجليزية 1  </t>
  </si>
  <si>
    <t>Arabic Language I</t>
  </si>
  <si>
    <t>اللغة العربية 1</t>
  </si>
  <si>
    <t>الرياضيات المتقطعة</t>
  </si>
  <si>
    <t>Human Diseases for the Health Professions</t>
  </si>
  <si>
    <t xml:space="preserve">  Crimes of the baath regime in Iraq</t>
  </si>
  <si>
    <t xml:space="preserve">جرائم نظام البعث في العراق </t>
  </si>
  <si>
    <t>ITC310090</t>
  </si>
  <si>
    <t>ITC310100</t>
  </si>
  <si>
    <t>ITC310110</t>
  </si>
  <si>
    <t>ITC310120</t>
  </si>
  <si>
    <t>ITC310130</t>
  </si>
  <si>
    <t>ITC000010</t>
  </si>
  <si>
    <t>English Language II</t>
  </si>
  <si>
    <t>اللغة الإنجليزية 2</t>
  </si>
  <si>
    <t>Arabic Language II</t>
  </si>
  <si>
    <t>ITC310140</t>
  </si>
  <si>
    <t>ITC310150</t>
  </si>
  <si>
    <t>ITC310160</t>
  </si>
  <si>
    <t>ITC310170</t>
  </si>
  <si>
    <t>ITC310180</t>
  </si>
  <si>
    <t>ITC000032</t>
  </si>
  <si>
    <t>ITC000042</t>
  </si>
  <si>
    <t xml:space="preserve">Third </t>
  </si>
  <si>
    <t xml:space="preserve">First </t>
  </si>
  <si>
    <t xml:space="preserve">Second </t>
  </si>
  <si>
    <t>ITC310190</t>
  </si>
  <si>
    <t>ITC310200</t>
  </si>
  <si>
    <t>ITC310210</t>
  </si>
  <si>
    <t>ITC310220</t>
  </si>
  <si>
    <t>ITC310230</t>
  </si>
  <si>
    <t>ITC310240</t>
  </si>
  <si>
    <t>ITC310250</t>
  </si>
  <si>
    <t>ITC310260</t>
  </si>
  <si>
    <t>ITC310270</t>
  </si>
  <si>
    <t>ITC310280</t>
  </si>
  <si>
    <t>ITC310290</t>
  </si>
  <si>
    <t>ITC310300</t>
  </si>
  <si>
    <t>ITC310310</t>
  </si>
  <si>
    <t>ITC310320</t>
  </si>
  <si>
    <t>ITC310330</t>
  </si>
  <si>
    <t>ITC310340</t>
  </si>
  <si>
    <t>ITC310350</t>
  </si>
  <si>
    <t>ITC310361</t>
  </si>
  <si>
    <t>ITC310362</t>
  </si>
  <si>
    <t>ITC310370</t>
  </si>
  <si>
    <t>ITC310380</t>
  </si>
  <si>
    <t>ITC310390</t>
  </si>
  <si>
    <t>ITC310400</t>
  </si>
  <si>
    <t>ITC310410</t>
  </si>
  <si>
    <t>ITC310040,ITC310160</t>
  </si>
  <si>
    <t>ITC310190,ITC310240</t>
  </si>
  <si>
    <t>ITC310040,ITC310160,ITC310240</t>
  </si>
  <si>
    <t>ITC310220, ITC310290</t>
  </si>
  <si>
    <r>
      <t xml:space="preserve">Four years (Eight semesters) - 240 ECTS credits - </t>
    </r>
    <r>
      <rPr>
        <b/>
        <sz val="14"/>
        <color rgb="FFFF0000"/>
        <rFont val="Arial"/>
        <family val="2"/>
      </rPr>
      <t>1 ECTS = 25 hr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</si>
</sst>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%"/>
  </numFmts>
  <fonts count="29" x14ac:knownFonts="1">
    <font>
      <sz val="10"/>
      <color rgb="FF000000"/>
      <name val="Arial"/>
      <scheme val="minor"/>
    </font>
    <font>
      <b/>
      <sz val="9"/>
      <color rgb="FF000000"/>
      <name val="Arial"/>
      <family val="2"/>
    </font>
    <font>
      <sz val="10"/>
      <name val="Arial"/>
      <family val="2"/>
    </font>
    <font>
      <b/>
      <sz val="11"/>
      <color rgb="FF000000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color rgb="FF000000"/>
      <name val="Arial"/>
      <family val="2"/>
    </font>
    <font>
      <b/>
      <sz val="10"/>
      <color rgb="FF000000"/>
      <name val="Arial"/>
      <family val="2"/>
    </font>
    <font>
      <b/>
      <sz val="8"/>
      <color theme="1"/>
      <name val="Arial"/>
      <family val="2"/>
    </font>
    <font>
      <sz val="10"/>
      <color theme="1"/>
      <name val="Arial"/>
      <family val="2"/>
    </font>
    <font>
      <b/>
      <sz val="8"/>
      <color rgb="FF000000"/>
      <name val="Arial"/>
      <family val="2"/>
    </font>
    <font>
      <sz val="9"/>
      <color rgb="FFFFFFFF"/>
      <name val="Arial"/>
      <family val="2"/>
    </font>
    <font>
      <b/>
      <sz val="13"/>
      <color rgb="FF000000"/>
      <name val="Calibri"/>
      <family val="2"/>
    </font>
    <font>
      <sz val="11"/>
      <color rgb="FF000000"/>
      <name val="Calibri"/>
      <family val="2"/>
    </font>
    <font>
      <b/>
      <sz val="9"/>
      <color rgb="FF073763"/>
      <name val="Arial"/>
      <family val="2"/>
    </font>
    <font>
      <sz val="11"/>
      <color rgb="FF000000"/>
      <name val="Arial"/>
      <family val="2"/>
    </font>
    <font>
      <sz val="11"/>
      <color theme="1"/>
      <name val="Arial"/>
      <family val="2"/>
    </font>
    <font>
      <b/>
      <sz val="10"/>
      <color rgb="FFFF0000"/>
      <name val="Arial"/>
      <family val="2"/>
    </font>
    <font>
      <b/>
      <sz val="14"/>
      <color rgb="FF000000"/>
      <name val="Arial"/>
      <family val="2"/>
    </font>
    <font>
      <sz val="14"/>
      <name val="Arial"/>
      <family val="2"/>
    </font>
    <font>
      <b/>
      <sz val="14"/>
      <color theme="1"/>
      <name val="Arial"/>
      <family val="2"/>
    </font>
    <font>
      <b/>
      <sz val="14"/>
      <color theme="1"/>
      <name val="Calibri"/>
      <family val="2"/>
    </font>
    <font>
      <sz val="14"/>
      <color rgb="FF000000"/>
      <name val="Arial"/>
      <family val="2"/>
      <scheme val="minor"/>
    </font>
    <font>
      <b/>
      <sz val="14"/>
      <color rgb="FFFF0000"/>
      <name val="Arial"/>
      <family val="2"/>
    </font>
    <font>
      <sz val="14"/>
      <color theme="1"/>
      <name val="Arial"/>
      <family val="2"/>
    </font>
    <font>
      <sz val="14"/>
      <color rgb="FF000000"/>
      <name val="Arial"/>
      <family val="2"/>
    </font>
    <font>
      <sz val="14"/>
      <color theme="1"/>
      <name val="Arial"/>
      <family val="2"/>
      <scheme val="minor"/>
    </font>
    <font>
      <sz val="14"/>
      <color rgb="FFFFFFFF"/>
      <name val="Arial"/>
      <family val="2"/>
    </font>
    <font>
      <b/>
      <sz val="14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  <fill>
      <patternFill patternType="solid">
        <fgColor rgb="FFFFD966"/>
        <bgColor rgb="FFFFD966"/>
      </patternFill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  <fill>
      <patternFill patternType="solid">
        <fgColor rgb="FFF3F3F3"/>
        <bgColor rgb="FFF3F3F3"/>
      </patternFill>
    </fill>
    <fill>
      <patternFill patternType="solid">
        <fgColor rgb="FFFFE599"/>
        <bgColor rgb="FFFFE599"/>
      </patternFill>
    </fill>
    <fill>
      <patternFill patternType="solid">
        <fgColor theme="0"/>
        <bgColor theme="0"/>
      </patternFill>
    </fill>
    <fill>
      <patternFill patternType="solid">
        <fgColor rgb="FFCCCCCC"/>
        <bgColor rgb="FFCCCCCC"/>
      </patternFill>
    </fill>
    <fill>
      <patternFill patternType="solid">
        <fgColor rgb="FFFF0000"/>
        <bgColor rgb="FFFF0000"/>
      </patternFill>
    </fill>
    <fill>
      <patternFill patternType="solid">
        <fgColor rgb="FFFFFFFF"/>
        <bgColor indexed="64"/>
      </patternFill>
    </fill>
  </fills>
  <borders count="129">
    <border>
      <left/>
      <right/>
      <top/>
      <bottom/>
      <diagonal/>
    </border>
    <border>
      <left style="thin">
        <color rgb="FF0000FF"/>
      </left>
      <right/>
      <top style="thin">
        <color rgb="FF0000FF"/>
      </top>
      <bottom/>
      <diagonal/>
    </border>
    <border>
      <left/>
      <right/>
      <top style="thin">
        <color rgb="FF0000FF"/>
      </top>
      <bottom/>
      <diagonal/>
    </border>
    <border>
      <left/>
      <right style="thin">
        <color rgb="FF0000FF"/>
      </right>
      <top style="thin">
        <color rgb="FF0000FF"/>
      </top>
      <bottom/>
      <diagonal/>
    </border>
    <border>
      <left/>
      <right/>
      <top style="thin">
        <color rgb="FF0000FF"/>
      </top>
      <bottom/>
      <diagonal/>
    </border>
    <border>
      <left/>
      <right/>
      <top style="thin">
        <color rgb="FF0000FF"/>
      </top>
      <bottom/>
      <diagonal/>
    </border>
    <border>
      <left/>
      <right style="thin">
        <color rgb="FF0000FF"/>
      </right>
      <top style="thin">
        <color rgb="FF0000FF"/>
      </top>
      <bottom/>
      <diagonal/>
    </border>
    <border>
      <left style="thin">
        <color rgb="FF0000FF"/>
      </left>
      <right/>
      <top/>
      <bottom/>
      <diagonal/>
    </border>
    <border>
      <left/>
      <right style="thin">
        <color rgb="FF0000FF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FF"/>
      </right>
      <top/>
      <bottom/>
      <diagonal/>
    </border>
    <border>
      <left style="thin">
        <color rgb="FF0000FF"/>
      </left>
      <right/>
      <top/>
      <bottom style="thin">
        <color rgb="FF0000FF"/>
      </bottom>
      <diagonal/>
    </border>
    <border>
      <left/>
      <right/>
      <top/>
      <bottom style="thin">
        <color rgb="FF0000FF"/>
      </bottom>
      <diagonal/>
    </border>
    <border>
      <left/>
      <right style="thin">
        <color rgb="FF0000FF"/>
      </right>
      <top/>
      <bottom style="thin">
        <color rgb="FF0000FF"/>
      </bottom>
      <diagonal/>
    </border>
    <border>
      <left/>
      <right/>
      <top/>
      <bottom style="thin">
        <color rgb="FF0000FF"/>
      </bottom>
      <diagonal/>
    </border>
    <border>
      <left/>
      <right/>
      <top/>
      <bottom style="thin">
        <color rgb="FF0000FF"/>
      </bottom>
      <diagonal/>
    </border>
    <border>
      <left/>
      <right style="thin">
        <color rgb="FF0000FF"/>
      </right>
      <top/>
      <bottom style="thin">
        <color rgb="FF0000FF"/>
      </bottom>
      <diagonal/>
    </border>
    <border>
      <left style="thin">
        <color rgb="FF0000FF"/>
      </left>
      <right style="thin">
        <color rgb="FFF6B26B"/>
      </right>
      <top style="thin">
        <color rgb="FFF6B26B"/>
      </top>
      <bottom/>
      <diagonal/>
    </border>
    <border>
      <left style="thin">
        <color rgb="FFF6B26B"/>
      </left>
      <right style="thin">
        <color rgb="FFF6B26B"/>
      </right>
      <top style="thin">
        <color rgb="FFF6B26B"/>
      </top>
      <bottom/>
      <diagonal/>
    </border>
    <border>
      <left/>
      <right/>
      <top/>
      <bottom style="thin">
        <color rgb="FFD9D9D9"/>
      </bottom>
      <diagonal/>
    </border>
    <border>
      <left/>
      <right/>
      <top/>
      <bottom style="thin">
        <color rgb="FFD9D9D9"/>
      </bottom>
      <diagonal/>
    </border>
    <border>
      <left/>
      <right style="thin">
        <color rgb="FFD9D9D9"/>
      </right>
      <top/>
      <bottom style="thin">
        <color rgb="FFD9D9D9"/>
      </bottom>
      <diagonal/>
    </border>
    <border>
      <left/>
      <right style="thin">
        <color rgb="FFD9D9D9"/>
      </right>
      <top/>
      <bottom style="thin">
        <color rgb="FFD9D9D9"/>
      </bottom>
      <diagonal/>
    </border>
    <border>
      <left/>
      <right style="thin">
        <color rgb="FFD9D9D9"/>
      </right>
      <top/>
      <bottom/>
      <diagonal/>
    </border>
    <border>
      <left/>
      <right style="thin">
        <color rgb="FF0000FF"/>
      </right>
      <top/>
      <bottom/>
      <diagonal/>
    </border>
    <border>
      <left style="thin">
        <color rgb="FF0000FF"/>
      </left>
      <right style="thin">
        <color rgb="FFF6B26B"/>
      </right>
      <top/>
      <bottom style="thin">
        <color rgb="FFF6B26B"/>
      </bottom>
      <diagonal/>
    </border>
    <border>
      <left style="thin">
        <color rgb="FFF6B26B"/>
      </left>
      <right style="thin">
        <color rgb="FFF6B26B"/>
      </right>
      <top/>
      <bottom style="thin">
        <color rgb="FFF6B26B"/>
      </bottom>
      <diagonal/>
    </border>
    <border>
      <left style="thin">
        <color rgb="FFF6B26B"/>
      </left>
      <right style="thin">
        <color rgb="FFF6B26B"/>
      </right>
      <top/>
      <bottom/>
      <diagonal/>
    </border>
    <border>
      <left/>
      <right style="thin">
        <color rgb="FFD9D9D9"/>
      </right>
      <top/>
      <bottom/>
      <diagonal/>
    </border>
    <border>
      <left style="thin">
        <color rgb="FFF6B26B"/>
      </left>
      <right style="thin">
        <color rgb="FFF6B26B"/>
      </right>
      <top style="thin">
        <color rgb="FFF6B26B"/>
      </top>
      <bottom/>
      <diagonal/>
    </border>
    <border>
      <left/>
      <right style="thin">
        <color rgb="FFD9D9D9"/>
      </right>
      <top/>
      <bottom style="thin">
        <color rgb="FFD9D9D9"/>
      </bottom>
      <diagonal/>
    </border>
    <border>
      <left/>
      <right style="thin">
        <color rgb="FF0000FF"/>
      </right>
      <top/>
      <bottom/>
      <diagonal/>
    </border>
    <border>
      <left style="thin">
        <color rgb="FF0000FF"/>
      </left>
      <right/>
      <top/>
      <bottom style="thin">
        <color rgb="FFD9D9D9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0000FF"/>
      </left>
      <right/>
      <top/>
      <bottom/>
      <diagonal/>
    </border>
    <border>
      <left/>
      <right/>
      <top/>
      <bottom/>
      <diagonal/>
    </border>
    <border>
      <left style="thin">
        <color rgb="FF0000FF"/>
      </left>
      <right/>
      <top/>
      <bottom/>
      <diagonal/>
    </border>
    <border>
      <left/>
      <right style="thin">
        <color rgb="FFD9D9D9"/>
      </right>
      <top style="thin">
        <color rgb="FFD9D9D9"/>
      </top>
      <bottom style="thin">
        <color rgb="FFD9D9D9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FF"/>
      </right>
      <top/>
      <bottom/>
      <diagonal/>
    </border>
    <border>
      <left/>
      <right style="thin">
        <color rgb="FFD9D9D9"/>
      </right>
      <top/>
      <bottom/>
      <diagonal/>
    </border>
    <border>
      <left style="thin">
        <color rgb="FFF6B26B"/>
      </left>
      <right/>
      <top style="thin">
        <color rgb="FFF6B26B"/>
      </top>
      <bottom style="thin">
        <color rgb="FFF6B26B"/>
      </bottom>
      <diagonal/>
    </border>
    <border>
      <left/>
      <right/>
      <top style="thin">
        <color rgb="FFF6B26B"/>
      </top>
      <bottom style="thin">
        <color rgb="FFF6B26B"/>
      </bottom>
      <diagonal/>
    </border>
    <border>
      <left/>
      <right style="thin">
        <color rgb="FFF6B26B"/>
      </right>
      <top style="thin">
        <color rgb="FFF6B26B"/>
      </top>
      <bottom style="thin">
        <color rgb="FFF6B26B"/>
      </bottom>
      <diagonal/>
    </border>
    <border>
      <left style="thin">
        <color rgb="FFF6B26B"/>
      </left>
      <right style="thin">
        <color rgb="FFF6B26B"/>
      </right>
      <top style="thin">
        <color rgb="FFF6B26B"/>
      </top>
      <bottom style="thin">
        <color rgb="FFF6B26B"/>
      </bottom>
      <diagonal/>
    </border>
    <border>
      <left/>
      <right style="thin">
        <color rgb="FFD9D9D9"/>
      </right>
      <top/>
      <bottom/>
      <diagonal/>
    </border>
    <border>
      <left/>
      <right style="thin">
        <color rgb="FFD9D9D9"/>
      </right>
      <top style="thin">
        <color rgb="FFF6B26B"/>
      </top>
      <bottom/>
      <diagonal/>
    </border>
    <border>
      <left/>
      <right style="thin">
        <color rgb="FFD9D9D9"/>
      </right>
      <top/>
      <bottom style="thin">
        <color rgb="FFD9D9D9"/>
      </bottom>
      <diagonal/>
    </border>
    <border>
      <left/>
      <right style="thin">
        <color rgb="FFD9D9D9"/>
      </right>
      <top/>
      <bottom/>
      <diagonal/>
    </border>
    <border>
      <left/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0000FF"/>
      </left>
      <right/>
      <top/>
      <bottom style="thin">
        <color rgb="FFD9D9D9"/>
      </bottom>
      <diagonal/>
    </border>
    <border>
      <left/>
      <right/>
      <top style="thin">
        <color rgb="FFD9D9D9"/>
      </top>
      <bottom/>
      <diagonal/>
    </border>
    <border>
      <left/>
      <right style="thin">
        <color rgb="FFD9D9D9"/>
      </right>
      <top style="thin">
        <color rgb="FFD9D9D9"/>
      </top>
      <bottom/>
      <diagonal/>
    </border>
    <border>
      <left style="thin">
        <color rgb="FF0000FF"/>
      </left>
      <right style="thin">
        <color rgb="FFD9D9D9"/>
      </right>
      <top/>
      <bottom/>
      <diagonal/>
    </border>
    <border>
      <left style="thin">
        <color rgb="FF0000FF"/>
      </left>
      <right style="thin">
        <color rgb="FFD9D9D9"/>
      </right>
      <top/>
      <bottom/>
      <diagonal/>
    </border>
    <border>
      <left style="thin">
        <color rgb="FF0000FF"/>
      </left>
      <right style="thin">
        <color rgb="FFD9D9D9"/>
      </right>
      <top/>
      <bottom style="thin">
        <color rgb="FFD9D9D9"/>
      </bottom>
      <diagonal/>
    </border>
    <border>
      <left style="thin">
        <color rgb="FF0000FF"/>
      </left>
      <right style="thin">
        <color rgb="FFD9D9D9"/>
      </right>
      <top/>
      <bottom style="thin">
        <color rgb="FFD9D9D9"/>
      </bottom>
      <diagonal/>
    </border>
    <border>
      <left/>
      <right style="thin">
        <color rgb="FF0000FF"/>
      </right>
      <top/>
      <bottom style="thin">
        <color rgb="FFD9D9D9"/>
      </bottom>
      <diagonal/>
    </border>
    <border>
      <left style="thin">
        <color rgb="FF000000"/>
      </left>
      <right style="thin">
        <color rgb="FFD9D9D9"/>
      </right>
      <top style="thin">
        <color rgb="FF000000"/>
      </top>
      <bottom style="thin">
        <color rgb="FF000000"/>
      </bottom>
      <diagonal/>
    </border>
    <border>
      <left/>
      <right style="thin">
        <color rgb="FFD9D9D9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FF"/>
      </left>
      <right/>
      <top/>
      <bottom style="thin">
        <color rgb="FFD9D9D9"/>
      </bottom>
      <diagonal/>
    </border>
    <border>
      <left style="thin">
        <color rgb="FF0000FF"/>
      </left>
      <right/>
      <top/>
      <bottom/>
      <diagonal/>
    </border>
    <border>
      <left/>
      <right style="thin">
        <color rgb="FFD9D9D9"/>
      </right>
      <top/>
      <bottom/>
      <diagonal/>
    </border>
    <border>
      <left style="thin">
        <color rgb="FFD9D9D9"/>
      </left>
      <right/>
      <top style="thin">
        <color rgb="FFD9D9D9"/>
      </top>
      <bottom/>
      <diagonal/>
    </border>
    <border>
      <left/>
      <right/>
      <top style="thin">
        <color rgb="FFD9D9D9"/>
      </top>
      <bottom style="thin">
        <color rgb="FFD9D9D9"/>
      </bottom>
      <diagonal/>
    </border>
    <border>
      <left/>
      <right/>
      <top style="thin">
        <color rgb="FFD9D9D9"/>
      </top>
      <bottom style="thin">
        <color rgb="FFD9D9D9"/>
      </bottom>
      <diagonal/>
    </border>
    <border>
      <left style="thin">
        <color rgb="FFD9D9D9"/>
      </left>
      <right/>
      <top style="thin">
        <color rgb="FFD9D9D9"/>
      </top>
      <bottom/>
      <diagonal/>
    </border>
    <border>
      <left style="thin">
        <color rgb="FFD9D9D9"/>
      </left>
      <right/>
      <top/>
      <bottom/>
      <diagonal/>
    </border>
    <border>
      <left style="thin">
        <color rgb="FFD9D9D9"/>
      </left>
      <right/>
      <top/>
      <bottom/>
      <diagonal/>
    </border>
    <border>
      <left/>
      <right style="thin">
        <color rgb="FF0000FF"/>
      </right>
      <top/>
      <bottom/>
      <diagonal/>
    </border>
    <border>
      <left style="thin">
        <color rgb="FFD9D9D9"/>
      </left>
      <right/>
      <top/>
      <bottom style="thin">
        <color rgb="FFD9D9D9"/>
      </bottom>
      <diagonal/>
    </border>
    <border>
      <left style="thin">
        <color rgb="FFD9D9D9"/>
      </left>
      <right/>
      <top/>
      <bottom style="thin">
        <color rgb="FFD9D9D9"/>
      </bottom>
      <diagonal/>
    </border>
    <border>
      <left/>
      <right/>
      <top/>
      <bottom style="thin">
        <color rgb="FFD9D9D9"/>
      </bottom>
      <diagonal/>
    </border>
    <border>
      <left/>
      <right/>
      <top/>
      <bottom/>
      <diagonal/>
    </border>
    <border>
      <left/>
      <right style="thin">
        <color rgb="FFD9D9D9"/>
      </right>
      <top/>
      <bottom style="thin">
        <color rgb="FF0000FF"/>
      </bottom>
      <diagonal/>
    </border>
    <border>
      <left/>
      <right/>
      <top/>
      <bottom style="thin">
        <color rgb="FF0000FF"/>
      </bottom>
      <diagonal/>
    </border>
    <border>
      <left/>
      <right/>
      <top/>
      <bottom style="thin">
        <color rgb="FF0000FF"/>
      </bottom>
      <diagonal/>
    </border>
    <border>
      <left/>
      <right style="thin">
        <color rgb="FF0000FF"/>
      </right>
      <top/>
      <bottom style="thin">
        <color rgb="FF0000FF"/>
      </bottom>
      <diagonal/>
    </border>
    <border>
      <left style="thin">
        <color rgb="FF0000FF"/>
      </left>
      <right/>
      <top style="thin">
        <color rgb="FF0000FF"/>
      </top>
      <bottom/>
      <diagonal/>
    </border>
    <border>
      <left style="thin">
        <color rgb="FF0000FF"/>
      </left>
      <right/>
      <top/>
      <bottom/>
      <diagonal/>
    </border>
    <border>
      <left style="thin">
        <color rgb="FF0000FF"/>
      </left>
      <right/>
      <top/>
      <bottom style="thin">
        <color rgb="FF0000FF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/>
      <diagonal/>
    </border>
    <border>
      <left/>
      <right style="thin">
        <color rgb="FF0000FF"/>
      </right>
      <top/>
      <bottom style="thin">
        <color rgb="FFD9D9D9"/>
      </bottom>
      <diagonal/>
    </border>
    <border>
      <left style="thin">
        <color rgb="FFD9D9D9"/>
      </left>
      <right style="thin">
        <color rgb="FF0000FF"/>
      </right>
      <top/>
      <bottom/>
      <diagonal/>
    </border>
    <border>
      <left style="thin">
        <color rgb="FFD9D9D9"/>
      </left>
      <right style="thin">
        <color rgb="FF0000FF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 style="thin">
        <color rgb="FF0000FF"/>
      </right>
      <top/>
      <bottom style="thin">
        <color rgb="FFD9D9D9"/>
      </bottom>
      <diagonal/>
    </border>
    <border>
      <left/>
      <right style="thin">
        <color rgb="FFD9D9D9"/>
      </right>
      <top style="thin">
        <color rgb="FFD9D9D9"/>
      </top>
      <bottom/>
      <diagonal/>
    </border>
    <border>
      <left style="thin">
        <color rgb="FFD9D9D9"/>
      </left>
      <right style="thin">
        <color rgb="FFD9D9D9"/>
      </right>
      <top/>
      <bottom/>
      <diagonal/>
    </border>
    <border>
      <left style="thin">
        <color rgb="FFD9D9D9"/>
      </left>
      <right style="thin">
        <color rgb="FFD9D9D9"/>
      </right>
      <top style="thin">
        <color rgb="FF000000"/>
      </top>
      <bottom style="thin">
        <color rgb="FF000000"/>
      </bottom>
      <diagonal/>
    </border>
    <border>
      <left/>
      <right style="thin">
        <color rgb="FFD9D9D9"/>
      </right>
      <top style="thin">
        <color rgb="FF000000"/>
      </top>
      <bottom style="thin">
        <color rgb="FF000000"/>
      </bottom>
      <diagonal/>
    </border>
    <border>
      <left style="thin">
        <color rgb="FFD9D9D9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D9D9D9"/>
      </right>
      <top style="thin">
        <color rgb="FF000000"/>
      </top>
      <bottom/>
      <diagonal/>
    </border>
    <border>
      <left style="thin">
        <color rgb="FFD9D9D9"/>
      </left>
      <right style="thin">
        <color rgb="FFD9D9D9"/>
      </right>
      <top style="thin">
        <color rgb="FF000000"/>
      </top>
      <bottom style="thin">
        <color rgb="FFD9D9D9"/>
      </bottom>
      <diagonal/>
    </border>
    <border>
      <left/>
      <right style="thin">
        <color rgb="FFD9D9D9"/>
      </right>
      <top style="thin">
        <color rgb="FF000000"/>
      </top>
      <bottom style="thin">
        <color rgb="FFD9D9D9"/>
      </bottom>
      <diagonal/>
    </border>
    <border>
      <left/>
      <right style="thin">
        <color rgb="FFD9D9D9"/>
      </right>
      <top style="thin">
        <color rgb="FF000000"/>
      </top>
      <bottom/>
      <diagonal/>
    </border>
    <border>
      <left/>
      <right style="thin">
        <color rgb="FFD9D9D9"/>
      </right>
      <top style="thin">
        <color rgb="FF000000"/>
      </top>
      <bottom/>
      <diagonal/>
    </border>
    <border>
      <left style="thin">
        <color rgb="FFD9D9D9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D9D9D9"/>
      </right>
      <top/>
      <bottom/>
      <diagonal/>
    </border>
    <border>
      <left style="thin">
        <color rgb="FFD9D9D9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D9D9D9"/>
      </right>
      <top/>
      <bottom style="thin">
        <color rgb="FF000000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000000"/>
      </bottom>
      <diagonal/>
    </border>
    <border>
      <left/>
      <right style="thin">
        <color rgb="FFD9D9D9"/>
      </right>
      <top style="thin">
        <color rgb="FFD9D9D9"/>
      </top>
      <bottom style="thin">
        <color rgb="FF000000"/>
      </bottom>
      <diagonal/>
    </border>
    <border>
      <left/>
      <right style="thin">
        <color rgb="FFD9D9D9"/>
      </right>
      <top/>
      <bottom style="thin">
        <color rgb="FF000000"/>
      </bottom>
      <diagonal/>
    </border>
    <border>
      <left/>
      <right style="thin">
        <color rgb="FFD9D9D9"/>
      </right>
      <top/>
      <bottom style="thin">
        <color rgb="FF000000"/>
      </bottom>
      <diagonal/>
    </border>
    <border>
      <left style="thin">
        <color rgb="FFD9D9D9"/>
      </left>
      <right style="thin">
        <color rgb="FF000000"/>
      </right>
      <top/>
      <bottom style="thin">
        <color rgb="FF000000"/>
      </bottom>
      <diagonal/>
    </border>
    <border>
      <left style="thin">
        <color rgb="FFD9D9D9"/>
      </left>
      <right/>
      <top style="thin">
        <color rgb="FFD9D9D9"/>
      </top>
      <bottom style="thin">
        <color rgb="FFD9D9D9"/>
      </bottom>
      <diagonal/>
    </border>
    <border>
      <left/>
      <right/>
      <top/>
      <bottom style="thin">
        <color rgb="FFD9D9D9"/>
      </bottom>
      <diagonal/>
    </border>
    <border>
      <left style="thin">
        <color rgb="FFD9D9D9"/>
      </left>
      <right style="thin">
        <color rgb="FFD9D9D9"/>
      </right>
      <top/>
      <bottom/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D9D9D9"/>
      </right>
      <top/>
      <bottom/>
      <diagonal/>
    </border>
    <border>
      <left style="thin">
        <color rgb="FFD9D9D9"/>
      </left>
      <right style="thin">
        <color rgb="FFD9D9D9"/>
      </right>
      <top style="thin">
        <color rgb="FFD9D9D9"/>
      </top>
      <bottom/>
      <diagonal/>
    </border>
    <border>
      <left/>
      <right style="thin">
        <color rgb="FFD9D9D9"/>
      </right>
      <top style="thin">
        <color rgb="FFD9D9D9"/>
      </top>
      <bottom/>
      <diagonal/>
    </border>
    <border>
      <left style="thin">
        <color rgb="FFD9D9D9"/>
      </left>
      <right/>
      <top/>
      <bottom style="thin">
        <color rgb="FFD9D9D9"/>
      </bottom>
      <diagonal/>
    </border>
    <border>
      <left/>
      <right/>
      <top style="thin">
        <color rgb="FFD9D9D9"/>
      </top>
      <bottom/>
      <diagonal/>
    </border>
    <border>
      <left/>
      <right/>
      <top/>
      <bottom/>
      <diagonal/>
    </border>
    <border>
      <left/>
      <right/>
      <top/>
      <bottom style="thin">
        <color rgb="FFD9D9D9"/>
      </bottom>
      <diagonal/>
    </border>
    <border>
      <left style="thin">
        <color rgb="FFD9D9D9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58">
    <xf numFmtId="0" fontId="0" fillId="0" borderId="0" xfId="0" applyFont="1" applyAlignment="1"/>
    <xf numFmtId="0" fontId="1" fillId="3" borderId="23" xfId="0" applyFont="1" applyFill="1" applyBorder="1" applyAlignment="1">
      <alignment horizontal="center" vertical="center"/>
    </xf>
    <xf numFmtId="0" fontId="4" fillId="3" borderId="2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2" borderId="23" xfId="0" applyFont="1" applyFill="1" applyBorder="1" applyAlignment="1">
      <alignment horizontal="center" vertical="center"/>
    </xf>
    <xf numFmtId="0" fontId="6" fillId="5" borderId="37" xfId="0" applyFont="1" applyFill="1" applyBorder="1" applyAlignment="1">
      <alignment horizontal="center" vertical="center"/>
    </xf>
    <xf numFmtId="0" fontId="5" fillId="5" borderId="44" xfId="0" applyFont="1" applyFill="1" applyBorder="1" applyAlignment="1">
      <alignment vertical="center"/>
    </xf>
    <xf numFmtId="0" fontId="6" fillId="7" borderId="44" xfId="0" applyFont="1" applyFill="1" applyBorder="1" applyAlignment="1">
      <alignment horizontal="center" vertical="center"/>
    </xf>
    <xf numFmtId="0" fontId="8" fillId="7" borderId="45" xfId="0" applyFont="1" applyFill="1" applyBorder="1" applyAlignment="1">
      <alignment vertical="center"/>
    </xf>
    <xf numFmtId="0" fontId="5" fillId="5" borderId="45" xfId="0" applyFont="1" applyFill="1" applyBorder="1" applyAlignment="1">
      <alignment vertical="center"/>
    </xf>
    <xf numFmtId="0" fontId="4" fillId="3" borderId="50" xfId="0" applyFont="1" applyFill="1" applyBorder="1" applyAlignment="1">
      <alignment horizontal="center" vertical="center" wrapText="1"/>
    </xf>
    <xf numFmtId="0" fontId="1" fillId="3" borderId="50" xfId="0" applyFont="1" applyFill="1" applyBorder="1" applyAlignment="1">
      <alignment horizontal="center" vertical="center"/>
    </xf>
    <xf numFmtId="0" fontId="4" fillId="3" borderId="50" xfId="0" applyFont="1" applyFill="1" applyBorder="1" applyAlignment="1">
      <alignment horizontal="center" vertical="center"/>
    </xf>
    <xf numFmtId="0" fontId="4" fillId="3" borderId="23" xfId="0" applyFont="1" applyFill="1" applyBorder="1" applyAlignment="1">
      <alignment horizontal="center" vertical="center"/>
    </xf>
    <xf numFmtId="0" fontId="5" fillId="0" borderId="53" xfId="0" applyFont="1" applyBorder="1" applyAlignment="1">
      <alignment horizontal="center" vertical="center"/>
    </xf>
    <xf numFmtId="2" fontId="6" fillId="2" borderId="23" xfId="0" applyNumberFormat="1" applyFont="1" applyFill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2" fontId="6" fillId="2" borderId="55" xfId="0" applyNumberFormat="1" applyFont="1" applyFill="1" applyBorder="1" applyAlignment="1">
      <alignment horizontal="center" vertical="center"/>
    </xf>
    <xf numFmtId="1" fontId="6" fillId="2" borderId="55" xfId="0" applyNumberFormat="1" applyFont="1" applyFill="1" applyBorder="1" applyAlignment="1">
      <alignment horizontal="center" vertical="center"/>
    </xf>
    <xf numFmtId="0" fontId="5" fillId="5" borderId="37" xfId="0" applyFont="1" applyFill="1" applyBorder="1" applyAlignment="1">
      <alignment horizontal="center" vertical="center"/>
    </xf>
    <xf numFmtId="0" fontId="6" fillId="5" borderId="23" xfId="0" applyFont="1" applyFill="1" applyBorder="1" applyAlignment="1">
      <alignment horizontal="center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6" fillId="7" borderId="23" xfId="0" applyFont="1" applyFill="1" applyBorder="1" applyAlignment="1">
      <alignment horizontal="center" vertical="center"/>
    </xf>
    <xf numFmtId="1" fontId="6" fillId="7" borderId="23" xfId="0" applyNumberFormat="1" applyFont="1" applyFill="1" applyBorder="1" applyAlignment="1">
      <alignment horizontal="center" vertical="center"/>
    </xf>
    <xf numFmtId="2" fontId="6" fillId="7" borderId="23" xfId="0" applyNumberFormat="1" applyFont="1" applyFill="1" applyBorder="1" applyAlignment="1">
      <alignment horizontal="center" vertical="center"/>
    </xf>
    <xf numFmtId="1" fontId="6" fillId="2" borderId="23" xfId="0" applyNumberFormat="1" applyFont="1" applyFill="1" applyBorder="1" applyAlignment="1">
      <alignment horizontal="center" vertical="center"/>
    </xf>
    <xf numFmtId="0" fontId="5" fillId="5" borderId="38" xfId="0" applyFont="1" applyFill="1" applyBorder="1" applyAlignment="1">
      <alignment horizontal="center" vertical="center"/>
    </xf>
    <xf numFmtId="0" fontId="5" fillId="5" borderId="23" xfId="0" applyFont="1" applyFill="1" applyBorder="1" applyAlignment="1">
      <alignment horizontal="center" vertical="center"/>
    </xf>
    <xf numFmtId="0" fontId="5" fillId="0" borderId="8" xfId="0" applyFont="1" applyBorder="1" applyAlignment="1">
      <alignment vertical="center"/>
    </xf>
    <xf numFmtId="0" fontId="6" fillId="5" borderId="23" xfId="0" applyFont="1" applyFill="1" applyBorder="1" applyAlignment="1">
      <alignment vertical="center"/>
    </xf>
    <xf numFmtId="164" fontId="6" fillId="7" borderId="23" xfId="0" applyNumberFormat="1" applyFont="1" applyFill="1" applyBorder="1" applyAlignment="1">
      <alignment horizontal="center" vertical="center"/>
    </xf>
    <xf numFmtId="0" fontId="5" fillId="5" borderId="44" xfId="0" applyFont="1" applyFill="1" applyBorder="1" applyAlignment="1">
      <alignment horizontal="center" vertical="center"/>
    </xf>
    <xf numFmtId="0" fontId="6" fillId="4" borderId="62" xfId="0" applyFont="1" applyFill="1" applyBorder="1" applyAlignment="1">
      <alignment horizontal="center" vertical="center"/>
    </xf>
    <xf numFmtId="0" fontId="5" fillId="4" borderId="62" xfId="0" applyFont="1" applyFill="1" applyBorder="1" applyAlignment="1">
      <alignment vertical="center"/>
    </xf>
    <xf numFmtId="0" fontId="6" fillId="5" borderId="64" xfId="0" applyFont="1" applyFill="1" applyBorder="1" applyAlignment="1">
      <alignment horizontal="right" vertical="center"/>
    </xf>
    <xf numFmtId="1" fontId="6" fillId="9" borderId="65" xfId="0" applyNumberFormat="1" applyFont="1" applyFill="1" applyBorder="1" applyAlignment="1">
      <alignment horizontal="center" vertical="center"/>
    </xf>
    <xf numFmtId="164" fontId="6" fillId="9" borderId="66" xfId="0" applyNumberFormat="1" applyFont="1" applyFill="1" applyBorder="1" applyAlignment="1">
      <alignment horizontal="center" vertical="center"/>
    </xf>
    <xf numFmtId="0" fontId="10" fillId="4" borderId="45" xfId="0" applyFont="1" applyFill="1" applyBorder="1" applyAlignment="1">
      <alignment vertical="center"/>
    </xf>
    <xf numFmtId="0" fontId="1" fillId="5" borderId="23" xfId="0" applyFont="1" applyFill="1" applyBorder="1" applyAlignment="1">
      <alignment horizontal="center" vertical="center"/>
    </xf>
    <xf numFmtId="0" fontId="1" fillId="5" borderId="55" xfId="0" applyFont="1" applyFill="1" applyBorder="1" applyAlignment="1">
      <alignment horizontal="center" vertical="center"/>
    </xf>
    <xf numFmtId="0" fontId="1" fillId="5" borderId="73" xfId="0" applyFont="1" applyFill="1" applyBorder="1" applyAlignment="1">
      <alignment horizontal="right" vertical="center"/>
    </xf>
    <xf numFmtId="0" fontId="6" fillId="5" borderId="44" xfId="0" applyFont="1" applyFill="1" applyBorder="1" applyAlignment="1">
      <alignment vertical="center"/>
    </xf>
    <xf numFmtId="0" fontId="6" fillId="5" borderId="44" xfId="0" applyFont="1" applyFill="1" applyBorder="1" applyAlignment="1">
      <alignment horizontal="right" vertical="center"/>
    </xf>
    <xf numFmtId="0" fontId="1" fillId="5" borderId="75" xfId="0" applyFont="1" applyFill="1" applyBorder="1" applyAlignment="1">
      <alignment horizontal="right" vertical="center"/>
    </xf>
    <xf numFmtId="0" fontId="1" fillId="5" borderId="78" xfId="0" applyFont="1" applyFill="1" applyBorder="1" applyAlignment="1">
      <alignment horizontal="right" vertical="center"/>
    </xf>
    <xf numFmtId="0" fontId="1" fillId="5" borderId="79" xfId="0" applyFont="1" applyFill="1" applyBorder="1" applyAlignment="1">
      <alignment horizontal="right" vertical="center"/>
    </xf>
    <xf numFmtId="0" fontId="1" fillId="5" borderId="23" xfId="0" applyFont="1" applyFill="1" applyBorder="1" applyAlignment="1">
      <alignment horizontal="right" vertical="center"/>
    </xf>
    <xf numFmtId="0" fontId="5" fillId="5" borderId="44" xfId="0" applyFont="1" applyFill="1" applyBorder="1" applyAlignment="1">
      <alignment vertical="center" wrapText="1"/>
    </xf>
    <xf numFmtId="0" fontId="1" fillId="5" borderId="44" xfId="0" applyFont="1" applyFill="1" applyBorder="1" applyAlignment="1">
      <alignment horizontal="center" vertical="center"/>
    </xf>
    <xf numFmtId="0" fontId="1" fillId="5" borderId="44" xfId="0" applyFont="1" applyFill="1" applyBorder="1" applyAlignment="1">
      <alignment horizontal="right" vertical="center"/>
    </xf>
    <xf numFmtId="0" fontId="4" fillId="5" borderId="82" xfId="0" applyFont="1" applyFill="1" applyBorder="1" applyAlignment="1">
      <alignment horizontal="center" vertical="center" wrapText="1"/>
    </xf>
    <xf numFmtId="0" fontId="6" fillId="5" borderId="82" xfId="0" applyFont="1" applyFill="1" applyBorder="1" applyAlignment="1">
      <alignment horizontal="right" vertical="center"/>
    </xf>
    <xf numFmtId="0" fontId="6" fillId="5" borderId="84" xfId="0" applyFont="1" applyFill="1" applyBorder="1" applyAlignment="1">
      <alignment horizontal="right" vertical="center"/>
    </xf>
    <xf numFmtId="0" fontId="1" fillId="4" borderId="62" xfId="0" applyFont="1" applyFill="1" applyBorder="1" applyAlignment="1">
      <alignment horizontal="center" vertical="center"/>
    </xf>
    <xf numFmtId="0" fontId="6" fillId="5" borderId="38" xfId="0" applyFont="1" applyFill="1" applyBorder="1" applyAlignment="1">
      <alignment horizontal="left" vertical="center"/>
    </xf>
    <xf numFmtId="0" fontId="6" fillId="5" borderId="55" xfId="0" applyFont="1" applyFill="1" applyBorder="1" applyAlignment="1">
      <alignment vertical="center"/>
    </xf>
    <xf numFmtId="0" fontId="13" fillId="5" borderId="55" xfId="0" applyFont="1" applyFill="1" applyBorder="1" applyAlignment="1">
      <alignment vertical="center"/>
    </xf>
    <xf numFmtId="0" fontId="6" fillId="5" borderId="38" xfId="0" applyFont="1" applyFill="1" applyBorder="1" applyAlignment="1">
      <alignment horizontal="center" vertical="center"/>
    </xf>
    <xf numFmtId="0" fontId="5" fillId="2" borderId="55" xfId="0" applyFont="1" applyFill="1" applyBorder="1" applyAlignment="1">
      <alignment horizontal="center" vertical="center"/>
    </xf>
    <xf numFmtId="0" fontId="5" fillId="5" borderId="45" xfId="0" applyFont="1" applyFill="1" applyBorder="1" applyAlignment="1">
      <alignment horizontal="center" vertical="center"/>
    </xf>
    <xf numFmtId="0" fontId="13" fillId="5" borderId="23" xfId="0" applyFont="1" applyFill="1" applyBorder="1" applyAlignment="1">
      <alignment vertical="center"/>
    </xf>
    <xf numFmtId="0" fontId="6" fillId="5" borderId="29" xfId="0" applyFont="1" applyFill="1" applyBorder="1" applyAlignment="1">
      <alignment horizontal="center" vertical="center"/>
    </xf>
    <xf numFmtId="0" fontId="6" fillId="5" borderId="88" xfId="0" applyFont="1" applyFill="1" applyBorder="1" applyAlignment="1">
      <alignment horizontal="center" vertical="center"/>
    </xf>
    <xf numFmtId="0" fontId="6" fillId="5" borderId="55" xfId="0" applyFont="1" applyFill="1" applyBorder="1" applyAlignment="1">
      <alignment horizontal="left" vertical="center"/>
    </xf>
    <xf numFmtId="0" fontId="6" fillId="5" borderId="23" xfId="0" applyFont="1" applyFill="1" applyBorder="1" applyAlignment="1">
      <alignment horizontal="left" vertical="center"/>
    </xf>
    <xf numFmtId="0" fontId="13" fillId="5" borderId="55" xfId="0" applyFont="1" applyFill="1" applyBorder="1" applyAlignment="1">
      <alignment vertical="center"/>
    </xf>
    <xf numFmtId="0" fontId="13" fillId="5" borderId="23" xfId="0" applyFont="1" applyFill="1" applyBorder="1" applyAlignment="1">
      <alignment vertical="center"/>
    </xf>
    <xf numFmtId="0" fontId="9" fillId="5" borderId="23" xfId="0" applyFont="1" applyFill="1" applyBorder="1" applyAlignment="1">
      <alignment vertical="center"/>
    </xf>
    <xf numFmtId="0" fontId="5" fillId="5" borderId="55" xfId="0" applyFont="1" applyFill="1" applyBorder="1" applyAlignment="1">
      <alignment horizontal="center" vertical="center"/>
    </xf>
    <xf numFmtId="0" fontId="5" fillId="0" borderId="42" xfId="0" applyFont="1" applyBorder="1" applyAlignment="1">
      <alignment vertical="center"/>
    </xf>
    <xf numFmtId="0" fontId="6" fillId="5" borderId="44" xfId="0" applyFont="1" applyFill="1" applyBorder="1" applyAlignment="1">
      <alignment horizontal="center" vertical="center"/>
    </xf>
    <xf numFmtId="0" fontId="5" fillId="5" borderId="89" xfId="0" applyFont="1" applyFill="1" applyBorder="1" applyAlignment="1">
      <alignment horizontal="center" vertical="center"/>
    </xf>
    <xf numFmtId="0" fontId="6" fillId="5" borderId="37" xfId="0" applyFont="1" applyFill="1" applyBorder="1" applyAlignment="1">
      <alignment horizontal="left" vertical="center"/>
    </xf>
    <xf numFmtId="0" fontId="9" fillId="5" borderId="90" xfId="0" applyFont="1" applyFill="1" applyBorder="1" applyAlignment="1">
      <alignment vertical="center"/>
    </xf>
    <xf numFmtId="0" fontId="6" fillId="5" borderId="45" xfId="0" applyFont="1" applyFill="1" applyBorder="1" applyAlignment="1">
      <alignment horizontal="center" vertical="center"/>
    </xf>
    <xf numFmtId="0" fontId="6" fillId="5" borderId="91" xfId="0" applyFont="1" applyFill="1" applyBorder="1" applyAlignment="1">
      <alignment horizontal="center" vertical="center"/>
    </xf>
    <xf numFmtId="0" fontId="5" fillId="0" borderId="53" xfId="0" applyFont="1" applyBorder="1" applyAlignment="1">
      <alignment vertical="center"/>
    </xf>
    <xf numFmtId="0" fontId="6" fillId="5" borderId="92" xfId="0" applyFont="1" applyFill="1" applyBorder="1" applyAlignment="1">
      <alignment horizontal="center" vertical="center"/>
    </xf>
    <xf numFmtId="0" fontId="6" fillId="5" borderId="93" xfId="0" applyFont="1" applyFill="1" applyBorder="1" applyAlignment="1">
      <alignment vertical="center"/>
    </xf>
    <xf numFmtId="0" fontId="6" fillId="5" borderId="88" xfId="0" applyFont="1" applyFill="1" applyBorder="1" applyAlignment="1">
      <alignment horizontal="left" vertical="center"/>
    </xf>
    <xf numFmtId="0" fontId="5" fillId="5" borderId="29" xfId="0" applyFont="1" applyFill="1" applyBorder="1" applyAlignment="1">
      <alignment horizontal="center" vertical="center"/>
    </xf>
    <xf numFmtId="0" fontId="5" fillId="0" borderId="58" xfId="0" applyFont="1" applyBorder="1" applyAlignment="1">
      <alignment horizontal="center" vertical="center"/>
    </xf>
    <xf numFmtId="0" fontId="5" fillId="2" borderId="29" xfId="0" applyFont="1" applyFill="1" applyBorder="1" applyAlignment="1">
      <alignment horizontal="center" vertical="center"/>
    </xf>
    <xf numFmtId="1" fontId="6" fillId="2" borderId="93" xfId="0" applyNumberFormat="1" applyFont="1" applyFill="1" applyBorder="1" applyAlignment="1">
      <alignment horizontal="center" vertical="center"/>
    </xf>
    <xf numFmtId="2" fontId="6" fillId="2" borderId="93" xfId="0" applyNumberFormat="1" applyFont="1" applyFill="1" applyBorder="1" applyAlignment="1">
      <alignment horizontal="center" vertical="center"/>
    </xf>
    <xf numFmtId="0" fontId="5" fillId="5" borderId="94" xfId="0" applyFont="1" applyFill="1" applyBorder="1" applyAlignment="1">
      <alignment horizontal="center" vertical="center"/>
    </xf>
    <xf numFmtId="0" fontId="6" fillId="5" borderId="64" xfId="0" applyFont="1" applyFill="1" applyBorder="1" applyAlignment="1">
      <alignment horizontal="center" vertical="center"/>
    </xf>
    <xf numFmtId="0" fontId="6" fillId="5" borderId="95" xfId="0" applyFont="1" applyFill="1" applyBorder="1" applyAlignment="1">
      <alignment horizontal="center" vertical="center"/>
    </xf>
    <xf numFmtId="0" fontId="6" fillId="5" borderId="65" xfId="0" applyFont="1" applyFill="1" applyBorder="1" applyAlignment="1">
      <alignment vertical="center"/>
    </xf>
    <xf numFmtId="0" fontId="6" fillId="5" borderId="95" xfId="0" applyFont="1" applyFill="1" applyBorder="1" applyAlignment="1">
      <alignment horizontal="left" vertical="center"/>
    </xf>
    <xf numFmtId="0" fontId="5" fillId="5" borderId="65" xfId="0" applyFont="1" applyFill="1" applyBorder="1" applyAlignment="1">
      <alignment horizontal="center" vertical="center"/>
    </xf>
    <xf numFmtId="0" fontId="5" fillId="0" borderId="96" xfId="0" applyFont="1" applyBorder="1" applyAlignment="1">
      <alignment horizontal="center" vertical="center"/>
    </xf>
    <xf numFmtId="0" fontId="5" fillId="2" borderId="65" xfId="0" applyFont="1" applyFill="1" applyBorder="1" applyAlignment="1">
      <alignment horizontal="center" vertical="center"/>
    </xf>
    <xf numFmtId="1" fontId="6" fillId="2" borderId="65" xfId="0" applyNumberFormat="1" applyFont="1" applyFill="1" applyBorder="1" applyAlignment="1">
      <alignment horizontal="center" vertical="center"/>
    </xf>
    <xf numFmtId="2" fontId="6" fillId="2" borderId="65" xfId="0" applyNumberFormat="1" applyFont="1" applyFill="1" applyBorder="1" applyAlignment="1">
      <alignment horizontal="center" vertical="center"/>
    </xf>
    <xf numFmtId="0" fontId="5" fillId="5" borderId="97" xfId="0" applyFont="1" applyFill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0" fontId="5" fillId="5" borderId="88" xfId="0" applyFont="1" applyFill="1" applyBorder="1" applyAlignment="1">
      <alignment horizontal="center" vertical="center"/>
    </xf>
    <xf numFmtId="0" fontId="6" fillId="5" borderId="99" xfId="0" applyFont="1" applyFill="1" applyBorder="1" applyAlignment="1">
      <alignment horizontal="center" vertical="center"/>
    </xf>
    <xf numFmtId="0" fontId="6" fillId="5" borderId="100" xfId="0" applyFont="1" applyFill="1" applyBorder="1" applyAlignment="1">
      <alignment vertical="center"/>
    </xf>
    <xf numFmtId="0" fontId="6" fillId="5" borderId="99" xfId="0" applyFont="1" applyFill="1" applyBorder="1" applyAlignment="1">
      <alignment horizontal="left" vertical="center"/>
    </xf>
    <xf numFmtId="0" fontId="6" fillId="5" borderId="107" xfId="0" applyFont="1" applyFill="1" applyBorder="1" applyAlignment="1">
      <alignment horizontal="center" vertical="center"/>
    </xf>
    <xf numFmtId="0" fontId="6" fillId="5" borderId="108" xfId="0" applyFont="1" applyFill="1" applyBorder="1" applyAlignment="1">
      <alignment vertical="center"/>
    </xf>
    <xf numFmtId="0" fontId="6" fillId="5" borderId="107" xfId="0" applyFont="1" applyFill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15" fillId="5" borderId="23" xfId="0" applyFont="1" applyFill="1" applyBorder="1" applyAlignment="1">
      <alignment vertical="center"/>
    </xf>
    <xf numFmtId="0" fontId="15" fillId="5" borderId="55" xfId="0" applyFont="1" applyFill="1" applyBorder="1" applyAlignment="1">
      <alignment vertical="center"/>
    </xf>
    <xf numFmtId="0" fontId="16" fillId="5" borderId="23" xfId="0" applyFont="1" applyFill="1" applyBorder="1" applyAlignment="1">
      <alignment vertical="center"/>
    </xf>
    <xf numFmtId="0" fontId="5" fillId="7" borderId="44" xfId="0" applyFont="1" applyFill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5" fillId="5" borderId="55" xfId="0" applyFont="1" applyFill="1" applyBorder="1" applyAlignment="1">
      <alignment vertical="center"/>
    </xf>
    <xf numFmtId="0" fontId="6" fillId="4" borderId="23" xfId="0" applyFont="1" applyFill="1" applyBorder="1" applyAlignment="1">
      <alignment horizontal="center" vertical="center"/>
    </xf>
    <xf numFmtId="0" fontId="6" fillId="5" borderId="29" xfId="0" applyFont="1" applyFill="1" applyBorder="1" applyAlignment="1">
      <alignment vertical="center"/>
    </xf>
    <xf numFmtId="0" fontId="5" fillId="5" borderId="29" xfId="0" applyFont="1" applyFill="1" applyBorder="1" applyAlignment="1">
      <alignment vertical="center"/>
    </xf>
    <xf numFmtId="0" fontId="6" fillId="7" borderId="29" xfId="0" applyFont="1" applyFill="1" applyBorder="1" applyAlignment="1">
      <alignment horizontal="center" vertical="center"/>
    </xf>
    <xf numFmtId="1" fontId="6" fillId="7" borderId="29" xfId="0" applyNumberFormat="1" applyFont="1" applyFill="1" applyBorder="1" applyAlignment="1">
      <alignment horizontal="center" vertical="center"/>
    </xf>
    <xf numFmtId="164" fontId="6" fillId="7" borderId="29" xfId="0" applyNumberFormat="1" applyFont="1" applyFill="1" applyBorder="1" applyAlignment="1">
      <alignment horizontal="center" vertical="center"/>
    </xf>
    <xf numFmtId="0" fontId="5" fillId="4" borderId="37" xfId="0" applyFont="1" applyFill="1" applyBorder="1" applyAlignment="1">
      <alignment vertical="center"/>
    </xf>
    <xf numFmtId="1" fontId="6" fillId="5" borderId="65" xfId="0" applyNumberFormat="1" applyFont="1" applyFill="1" applyBorder="1" applyAlignment="1">
      <alignment horizontal="center" vertical="center"/>
    </xf>
    <xf numFmtId="164" fontId="6" fillId="5" borderId="66" xfId="0" applyNumberFormat="1" applyFont="1" applyFill="1" applyBorder="1" applyAlignment="1">
      <alignment horizontal="center" vertical="center"/>
    </xf>
    <xf numFmtId="0" fontId="5" fillId="5" borderId="79" xfId="0" applyFont="1" applyFill="1" applyBorder="1" applyAlignment="1">
      <alignment vertical="center"/>
    </xf>
    <xf numFmtId="0" fontId="6" fillId="5" borderId="55" xfId="0" applyFont="1" applyFill="1" applyBorder="1" applyAlignment="1">
      <alignment horizontal="center" vertical="center"/>
    </xf>
    <xf numFmtId="0" fontId="1" fillId="5" borderId="55" xfId="0" applyFont="1" applyFill="1" applyBorder="1" applyAlignment="1">
      <alignment horizontal="right" vertical="center"/>
    </xf>
    <xf numFmtId="165" fontId="6" fillId="5" borderId="23" xfId="0" applyNumberFormat="1" applyFont="1" applyFill="1" applyBorder="1" applyAlignment="1">
      <alignment horizontal="center" vertical="center"/>
    </xf>
    <xf numFmtId="0" fontId="6" fillId="5" borderId="23" xfId="0" applyFont="1" applyFill="1" applyBorder="1" applyAlignment="1">
      <alignment horizontal="right" vertical="center"/>
    </xf>
    <xf numFmtId="0" fontId="1" fillId="7" borderId="44" xfId="0" applyFont="1" applyFill="1" applyBorder="1" applyAlignment="1">
      <alignment horizontal="right" vertical="center"/>
    </xf>
    <xf numFmtId="0" fontId="22" fillId="0" borderId="0" xfId="0" applyFont="1" applyAlignment="1"/>
    <xf numFmtId="0" fontId="18" fillId="3" borderId="23" xfId="0" applyFont="1" applyFill="1" applyBorder="1" applyAlignment="1">
      <alignment horizontal="center" vertical="center"/>
    </xf>
    <xf numFmtId="0" fontId="20" fillId="3" borderId="23" xfId="0" applyFont="1" applyFill="1" applyBorder="1" applyAlignment="1">
      <alignment horizontal="center" vertical="center" wrapText="1"/>
    </xf>
    <xf numFmtId="0" fontId="18" fillId="3" borderId="29" xfId="0" applyFont="1" applyFill="1" applyBorder="1" applyAlignment="1">
      <alignment horizontal="center" vertical="center"/>
    </xf>
    <xf numFmtId="0" fontId="20" fillId="3" borderId="29" xfId="0" applyFont="1" applyFill="1" applyBorder="1" applyAlignment="1">
      <alignment horizontal="center" vertical="center"/>
    </xf>
    <xf numFmtId="0" fontId="20" fillId="3" borderId="30" xfId="0" applyFont="1" applyFill="1" applyBorder="1" applyAlignment="1">
      <alignment horizontal="center" vertical="center"/>
    </xf>
    <xf numFmtId="0" fontId="20" fillId="3" borderId="24" xfId="0" applyFont="1" applyFill="1" applyBorder="1" applyAlignment="1">
      <alignment horizontal="center" vertical="center" wrapText="1"/>
    </xf>
    <xf numFmtId="0" fontId="20" fillId="3" borderId="29" xfId="0" applyFont="1" applyFill="1" applyBorder="1" applyAlignment="1">
      <alignment horizontal="center" vertical="center" wrapText="1"/>
    </xf>
    <xf numFmtId="0" fontId="18" fillId="4" borderId="33" xfId="0" applyFont="1" applyFill="1" applyBorder="1" applyAlignment="1">
      <alignment horizontal="center" vertical="center"/>
    </xf>
    <xf numFmtId="0" fontId="24" fillId="5" borderId="35" xfId="0" applyFont="1" applyFill="1" applyBorder="1" applyAlignment="1">
      <alignment horizontal="center"/>
    </xf>
    <xf numFmtId="0" fontId="18" fillId="11" borderId="125" xfId="0" applyFont="1" applyFill="1" applyBorder="1" applyAlignment="1">
      <alignment horizontal="center" vertical="center" wrapText="1" readingOrder="2"/>
    </xf>
    <xf numFmtId="0" fontId="25" fillId="5" borderId="35" xfId="0" applyFont="1" applyFill="1" applyBorder="1" applyAlignment="1">
      <alignment horizontal="center"/>
    </xf>
    <xf numFmtId="0" fontId="25" fillId="5" borderId="23" xfId="0" applyFont="1" applyFill="1" applyBorder="1" applyAlignment="1">
      <alignment horizontal="center"/>
    </xf>
    <xf numFmtId="0" fontId="25" fillId="5" borderId="20" xfId="0" applyFont="1" applyFill="1" applyBorder="1" applyAlignment="1">
      <alignment horizontal="center"/>
    </xf>
    <xf numFmtId="0" fontId="24" fillId="2" borderId="36" xfId="0" applyFont="1" applyFill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4" fillId="2" borderId="23" xfId="0" applyFont="1" applyFill="1" applyBorder="1" applyAlignment="1">
      <alignment horizontal="center" vertical="center"/>
    </xf>
    <xf numFmtId="0" fontId="25" fillId="5" borderId="37" xfId="0" applyFont="1" applyFill="1" applyBorder="1" applyAlignment="1">
      <alignment horizontal="center" vertical="center"/>
    </xf>
    <xf numFmtId="0" fontId="25" fillId="6" borderId="38" xfId="0" applyFont="1" applyFill="1" applyBorder="1" applyAlignment="1">
      <alignment horizontal="center"/>
    </xf>
    <xf numFmtId="0" fontId="25" fillId="6" borderId="37" xfId="0" applyFont="1" applyFill="1" applyBorder="1" applyAlignment="1">
      <alignment horizontal="center"/>
    </xf>
    <xf numFmtId="0" fontId="24" fillId="5" borderId="0" xfId="0" applyFont="1" applyFill="1" applyAlignment="1">
      <alignment horizontal="center" vertical="center"/>
    </xf>
    <xf numFmtId="0" fontId="26" fillId="5" borderId="0" xfId="0" applyFont="1" applyFill="1"/>
    <xf numFmtId="0" fontId="25" fillId="5" borderId="23" xfId="0" applyFont="1" applyFill="1" applyBorder="1"/>
    <xf numFmtId="0" fontId="25" fillId="5" borderId="35" xfId="0" applyFont="1" applyFill="1" applyBorder="1" applyAlignment="1">
      <alignment horizontal="center" vertical="center"/>
    </xf>
    <xf numFmtId="0" fontId="24" fillId="5" borderId="9" xfId="0" applyFont="1" applyFill="1" applyBorder="1" applyAlignment="1">
      <alignment horizontal="center"/>
    </xf>
    <xf numFmtId="0" fontId="24" fillId="0" borderId="42" xfId="0" applyFont="1" applyBorder="1" applyAlignment="1">
      <alignment horizontal="center" vertical="center"/>
    </xf>
    <xf numFmtId="0" fontId="25" fillId="0" borderId="0" xfId="0" applyFont="1"/>
    <xf numFmtId="0" fontId="24" fillId="5" borderId="44" xfId="0" applyFont="1" applyFill="1" applyBorder="1" applyAlignment="1">
      <alignment vertical="center"/>
    </xf>
    <xf numFmtId="0" fontId="24" fillId="5" borderId="44" xfId="0" applyFont="1" applyFill="1" applyBorder="1" applyAlignment="1">
      <alignment horizontal="right" vertical="center"/>
    </xf>
    <xf numFmtId="1" fontId="25" fillId="7" borderId="44" xfId="0" applyNumberFormat="1" applyFont="1" applyFill="1" applyBorder="1" applyAlignment="1">
      <alignment horizontal="center" vertical="center"/>
    </xf>
    <xf numFmtId="1" fontId="25" fillId="7" borderId="43" xfId="0" applyNumberFormat="1" applyFont="1" applyFill="1" applyBorder="1" applyAlignment="1">
      <alignment horizontal="center" vertical="center"/>
    </xf>
    <xf numFmtId="2" fontId="25" fillId="7" borderId="44" xfId="0" applyNumberFormat="1" applyFont="1" applyFill="1" applyBorder="1" applyAlignment="1">
      <alignment horizontal="center" vertical="center"/>
    </xf>
    <xf numFmtId="0" fontId="25" fillId="7" borderId="44" xfId="0" applyFont="1" applyFill="1" applyBorder="1" applyAlignment="1">
      <alignment horizontal="center" vertical="center"/>
    </xf>
    <xf numFmtId="0" fontId="20" fillId="7" borderId="45" xfId="0" applyFont="1" applyFill="1" applyBorder="1" applyAlignment="1">
      <alignment vertical="center"/>
    </xf>
    <xf numFmtId="0" fontId="24" fillId="5" borderId="45" xfId="0" applyFont="1" applyFill="1" applyBorder="1" applyAlignment="1">
      <alignment vertical="center"/>
    </xf>
    <xf numFmtId="0" fontId="20" fillId="3" borderId="50" xfId="0" applyFont="1" applyFill="1" applyBorder="1" applyAlignment="1">
      <alignment horizontal="center" vertical="center" wrapText="1"/>
    </xf>
    <xf numFmtId="0" fontId="18" fillId="3" borderId="50" xfId="0" applyFont="1" applyFill="1" applyBorder="1" applyAlignment="1">
      <alignment horizontal="center" vertical="center"/>
    </xf>
    <xf numFmtId="0" fontId="20" fillId="3" borderId="50" xfId="0" applyFont="1" applyFill="1" applyBorder="1" applyAlignment="1">
      <alignment horizontal="center" vertical="center"/>
    </xf>
    <xf numFmtId="0" fontId="20" fillId="3" borderId="23" xfId="0" applyFont="1" applyFill="1" applyBorder="1" applyAlignment="1">
      <alignment horizontal="center" vertical="center"/>
    </xf>
    <xf numFmtId="0" fontId="24" fillId="0" borderId="53" xfId="0" applyFont="1" applyBorder="1" applyAlignment="1">
      <alignment horizontal="center" vertical="center"/>
    </xf>
    <xf numFmtId="2" fontId="25" fillId="2" borderId="23" xfId="0" applyNumberFormat="1" applyFont="1" applyFill="1" applyBorder="1" applyAlignment="1">
      <alignment horizontal="center" vertical="center"/>
    </xf>
    <xf numFmtId="2" fontId="25" fillId="2" borderId="55" xfId="0" applyNumberFormat="1" applyFont="1" applyFill="1" applyBorder="1" applyAlignment="1">
      <alignment horizontal="center" vertical="center"/>
    </xf>
    <xf numFmtId="1" fontId="25" fillId="2" borderId="55" xfId="0" applyNumberFormat="1" applyFont="1" applyFill="1" applyBorder="1" applyAlignment="1">
      <alignment horizontal="center" vertical="center"/>
    </xf>
    <xf numFmtId="0" fontId="24" fillId="5" borderId="37" xfId="0" applyFont="1" applyFill="1" applyBorder="1" applyAlignment="1">
      <alignment horizontal="center" vertical="center"/>
    </xf>
    <xf numFmtId="2" fontId="25" fillId="2" borderId="44" xfId="0" applyNumberFormat="1" applyFont="1" applyFill="1" applyBorder="1" applyAlignment="1">
      <alignment horizontal="center" vertical="center"/>
    </xf>
    <xf numFmtId="0" fontId="25" fillId="5" borderId="23" xfId="0" applyFont="1" applyFill="1" applyBorder="1" applyAlignment="1">
      <alignment horizontal="center" vertical="center"/>
    </xf>
    <xf numFmtId="0" fontId="25" fillId="5" borderId="37" xfId="0" applyFont="1" applyFill="1" applyBorder="1" applyAlignment="1">
      <alignment horizontal="center"/>
    </xf>
    <xf numFmtId="0" fontId="24" fillId="5" borderId="23" xfId="0" applyFont="1" applyFill="1" applyBorder="1" applyAlignment="1">
      <alignment vertical="center"/>
    </xf>
    <xf numFmtId="0" fontId="24" fillId="5" borderId="23" xfId="0" applyFont="1" applyFill="1" applyBorder="1" applyAlignment="1">
      <alignment horizontal="right" vertical="center"/>
    </xf>
    <xf numFmtId="0" fontId="25" fillId="7" borderId="23" xfId="0" applyFont="1" applyFill="1" applyBorder="1" applyAlignment="1">
      <alignment horizontal="center" vertical="center"/>
    </xf>
    <xf numFmtId="1" fontId="25" fillId="7" borderId="23" xfId="0" applyNumberFormat="1" applyFont="1" applyFill="1" applyBorder="1" applyAlignment="1">
      <alignment horizontal="center" vertical="center"/>
    </xf>
    <xf numFmtId="2" fontId="25" fillId="7" borderId="23" xfId="0" applyNumberFormat="1" applyFont="1" applyFill="1" applyBorder="1" applyAlignment="1">
      <alignment horizontal="center" vertical="center"/>
    </xf>
    <xf numFmtId="0" fontId="18" fillId="11" borderId="125" xfId="0" applyFont="1" applyFill="1" applyBorder="1" applyAlignment="1">
      <alignment horizontal="center" vertical="center" readingOrder="1"/>
    </xf>
    <xf numFmtId="0" fontId="18" fillId="11" borderId="127" xfId="0" applyFont="1" applyFill="1" applyBorder="1" applyAlignment="1">
      <alignment horizontal="center" vertical="center" readingOrder="2"/>
    </xf>
    <xf numFmtId="0" fontId="25" fillId="5" borderId="55" xfId="0" applyFont="1" applyFill="1" applyBorder="1" applyAlignment="1">
      <alignment horizontal="center"/>
    </xf>
    <xf numFmtId="0" fontId="25" fillId="5" borderId="55" xfId="0" applyFont="1" applyFill="1" applyBorder="1"/>
    <xf numFmtId="1" fontId="25" fillId="2" borderId="23" xfId="0" applyNumberFormat="1" applyFont="1" applyFill="1" applyBorder="1" applyAlignment="1">
      <alignment horizontal="center" vertical="center"/>
    </xf>
    <xf numFmtId="0" fontId="18" fillId="11" borderId="126" xfId="0" applyFont="1" applyFill="1" applyBorder="1" applyAlignment="1">
      <alignment horizontal="center" vertical="center" wrapText="1" readingOrder="2"/>
    </xf>
    <xf numFmtId="0" fontId="18" fillId="11" borderId="126" xfId="0" applyFont="1" applyFill="1" applyBorder="1" applyAlignment="1">
      <alignment horizontal="center" vertical="center" readingOrder="1"/>
    </xf>
    <xf numFmtId="0" fontId="18" fillId="11" borderId="128" xfId="0" applyFont="1" applyFill="1" applyBorder="1" applyAlignment="1">
      <alignment horizontal="center" vertical="center" readingOrder="2"/>
    </xf>
    <xf numFmtId="0" fontId="24" fillId="5" borderId="38" xfId="0" applyFont="1" applyFill="1" applyBorder="1" applyAlignment="1">
      <alignment horizontal="center" vertical="center"/>
    </xf>
    <xf numFmtId="0" fontId="25" fillId="5" borderId="53" xfId="0" applyFont="1" applyFill="1" applyBorder="1" applyAlignment="1">
      <alignment horizontal="center"/>
    </xf>
    <xf numFmtId="0" fontId="24" fillId="5" borderId="53" xfId="0" applyFont="1" applyFill="1" applyBorder="1" applyAlignment="1">
      <alignment horizontal="center" vertical="center"/>
    </xf>
    <xf numFmtId="0" fontId="24" fillId="5" borderId="55" xfId="0" applyFont="1" applyFill="1" applyBorder="1" applyAlignment="1">
      <alignment horizontal="center"/>
    </xf>
    <xf numFmtId="0" fontId="24" fillId="5" borderId="55" xfId="0" applyFont="1" applyFill="1" applyBorder="1"/>
    <xf numFmtId="0" fontId="24" fillId="5" borderId="42" xfId="0" applyFont="1" applyFill="1" applyBorder="1" applyAlignment="1"/>
    <xf numFmtId="0" fontId="24" fillId="5" borderId="42" xfId="0" applyFont="1" applyFill="1" applyBorder="1" applyAlignment="1">
      <alignment horizontal="center"/>
    </xf>
    <xf numFmtId="1" fontId="24" fillId="2" borderId="55" xfId="0" applyNumberFormat="1" applyFont="1" applyFill="1" applyBorder="1" applyAlignment="1">
      <alignment horizontal="center"/>
    </xf>
    <xf numFmtId="0" fontId="18" fillId="11" borderId="126" xfId="0" applyFont="1" applyFill="1" applyBorder="1" applyAlignment="1">
      <alignment horizontal="center" vertical="center" wrapText="1" readingOrder="1"/>
    </xf>
    <xf numFmtId="0" fontId="24" fillId="5" borderId="23" xfId="0" applyFont="1" applyFill="1" applyBorder="1" applyAlignment="1">
      <alignment horizontal="center" vertical="center"/>
    </xf>
    <xf numFmtId="0" fontId="24" fillId="0" borderId="8" xfId="0" applyFont="1" applyBorder="1" applyAlignment="1">
      <alignment vertical="center"/>
    </xf>
    <xf numFmtId="0" fontId="25" fillId="5" borderId="23" xfId="0" applyFont="1" applyFill="1" applyBorder="1" applyAlignment="1">
      <alignment horizontal="left"/>
    </xf>
    <xf numFmtId="0" fontId="25" fillId="0" borderId="53" xfId="0" applyFont="1" applyBorder="1" applyAlignment="1">
      <alignment horizontal="center"/>
    </xf>
    <xf numFmtId="0" fontId="24" fillId="2" borderId="69" xfId="0" applyFont="1" applyFill="1" applyBorder="1" applyAlignment="1">
      <alignment horizontal="center" vertical="center"/>
    </xf>
    <xf numFmtId="0" fontId="24" fillId="0" borderId="69" xfId="0" applyFont="1" applyBorder="1" applyAlignment="1">
      <alignment horizontal="center" vertical="center"/>
    </xf>
    <xf numFmtId="1" fontId="25" fillId="2" borderId="118" xfId="0" applyNumberFormat="1" applyFont="1" applyFill="1" applyBorder="1" applyAlignment="1">
      <alignment horizontal="center" vertical="center"/>
    </xf>
    <xf numFmtId="0" fontId="25" fillId="5" borderId="124" xfId="0" applyFont="1" applyFill="1" applyBorder="1" applyAlignment="1">
      <alignment horizontal="center" vertical="center"/>
    </xf>
    <xf numFmtId="0" fontId="25" fillId="5" borderId="124" xfId="0" applyFont="1" applyFill="1" applyBorder="1" applyAlignment="1">
      <alignment horizontal="center"/>
    </xf>
    <xf numFmtId="0" fontId="25" fillId="5" borderId="69" xfId="0" applyFont="1" applyFill="1" applyBorder="1" applyAlignment="1">
      <alignment horizontal="center"/>
    </xf>
    <xf numFmtId="0" fontId="24" fillId="0" borderId="118" xfId="0" applyFont="1" applyBorder="1" applyAlignment="1">
      <alignment horizontal="center" vertical="center"/>
    </xf>
    <xf numFmtId="0" fontId="25" fillId="5" borderId="116" xfId="0" applyFont="1" applyFill="1" applyBorder="1" applyAlignment="1">
      <alignment horizontal="center"/>
    </xf>
    <xf numFmtId="0" fontId="24" fillId="5" borderId="0" xfId="0" applyFont="1" applyFill="1" applyAlignment="1">
      <alignment horizontal="center"/>
    </xf>
    <xf numFmtId="0" fontId="24" fillId="5" borderId="35" xfId="0" applyFont="1" applyFill="1" applyBorder="1"/>
    <xf numFmtId="0" fontId="24" fillId="5" borderId="35" xfId="0" applyFont="1" applyFill="1" applyBorder="1" applyAlignment="1">
      <alignment horizontal="left"/>
    </xf>
    <xf numFmtId="0" fontId="24" fillId="5" borderId="23" xfId="0" applyFont="1" applyFill="1" applyBorder="1" applyAlignment="1">
      <alignment horizontal="center"/>
    </xf>
    <xf numFmtId="0" fontId="24" fillId="5" borderId="23" xfId="0" applyFont="1" applyFill="1" applyBorder="1"/>
    <xf numFmtId="0" fontId="24" fillId="0" borderId="23" xfId="0" applyFont="1" applyBorder="1" applyAlignment="1">
      <alignment horizontal="center" vertical="center"/>
    </xf>
    <xf numFmtId="0" fontId="25" fillId="8" borderId="35" xfId="0" applyFont="1" applyFill="1" applyBorder="1" applyAlignment="1">
      <alignment horizontal="center" vertical="center"/>
    </xf>
    <xf numFmtId="0" fontId="25" fillId="8" borderId="35" xfId="0" applyFont="1" applyFill="1" applyBorder="1" applyAlignment="1">
      <alignment horizontal="center"/>
    </xf>
    <xf numFmtId="0" fontId="25" fillId="8" borderId="23" xfId="0" applyFont="1" applyFill="1" applyBorder="1" applyAlignment="1">
      <alignment horizontal="center"/>
    </xf>
    <xf numFmtId="0" fontId="25" fillId="8" borderId="23" xfId="0" applyFont="1" applyFill="1" applyBorder="1"/>
    <xf numFmtId="0" fontId="24" fillId="8" borderId="37" xfId="0" applyFont="1" applyFill="1" applyBorder="1" applyAlignment="1">
      <alignment horizontal="center" vertical="center"/>
    </xf>
    <xf numFmtId="0" fontId="24" fillId="8" borderId="35" xfId="0" applyFont="1" applyFill="1" applyBorder="1"/>
    <xf numFmtId="0" fontId="24" fillId="8" borderId="23" xfId="0" applyFont="1" applyFill="1" applyBorder="1" applyAlignment="1">
      <alignment horizontal="center"/>
    </xf>
    <xf numFmtId="0" fontId="24" fillId="8" borderId="23" xfId="0" applyFont="1" applyFill="1" applyBorder="1"/>
    <xf numFmtId="0" fontId="24" fillId="8" borderId="38" xfId="0" applyFont="1" applyFill="1" applyBorder="1" applyAlignment="1">
      <alignment horizontal="center" vertical="center"/>
    </xf>
    <xf numFmtId="0" fontId="24" fillId="8" borderId="55" xfId="0" applyFont="1" applyFill="1" applyBorder="1" applyAlignment="1">
      <alignment horizontal="center"/>
    </xf>
    <xf numFmtId="0" fontId="24" fillId="8" borderId="55" xfId="0" applyFont="1" applyFill="1" applyBorder="1"/>
    <xf numFmtId="0" fontId="25" fillId="5" borderId="23" xfId="0" applyFont="1" applyFill="1" applyBorder="1" applyAlignment="1">
      <alignment vertical="center"/>
    </xf>
    <xf numFmtId="0" fontId="26" fillId="0" borderId="0" xfId="0" applyFont="1" applyAlignment="1"/>
    <xf numFmtId="0" fontId="24" fillId="8" borderId="35" xfId="0" applyFont="1" applyFill="1" applyBorder="1" applyAlignment="1">
      <alignment horizontal="center"/>
    </xf>
    <xf numFmtId="164" fontId="25" fillId="7" borderId="23" xfId="0" applyNumberFormat="1" applyFont="1" applyFill="1" applyBorder="1" applyAlignment="1">
      <alignment horizontal="center" vertical="center"/>
    </xf>
    <xf numFmtId="0" fontId="18" fillId="3" borderId="30" xfId="0" applyFont="1" applyFill="1" applyBorder="1" applyAlignment="1">
      <alignment horizontal="center" vertical="center"/>
    </xf>
    <xf numFmtId="0" fontId="24" fillId="5" borderId="44" xfId="0" applyFont="1" applyFill="1" applyBorder="1" applyAlignment="1">
      <alignment horizontal="center" vertical="center"/>
    </xf>
    <xf numFmtId="0" fontId="25" fillId="4" borderId="62" xfId="0" applyFont="1" applyFill="1" applyBorder="1" applyAlignment="1">
      <alignment horizontal="center" vertical="center"/>
    </xf>
    <xf numFmtId="0" fontId="24" fillId="4" borderId="62" xfId="0" applyFont="1" applyFill="1" applyBorder="1" applyAlignment="1">
      <alignment vertical="center"/>
    </xf>
    <xf numFmtId="0" fontId="25" fillId="5" borderId="64" xfId="0" applyFont="1" applyFill="1" applyBorder="1" applyAlignment="1">
      <alignment horizontal="right" vertical="center"/>
    </xf>
    <xf numFmtId="1" fontId="25" fillId="9" borderId="65" xfId="0" applyNumberFormat="1" applyFont="1" applyFill="1" applyBorder="1" applyAlignment="1">
      <alignment horizontal="center" vertical="center"/>
    </xf>
    <xf numFmtId="164" fontId="25" fillId="9" borderId="66" xfId="0" applyNumberFormat="1" applyFont="1" applyFill="1" applyBorder="1" applyAlignment="1">
      <alignment horizontal="center" vertical="center"/>
    </xf>
    <xf numFmtId="0" fontId="18" fillId="4" borderId="45" xfId="0" applyFont="1" applyFill="1" applyBorder="1" applyAlignment="1">
      <alignment vertical="center"/>
    </xf>
    <xf numFmtId="0" fontId="18" fillId="5" borderId="23" xfId="0" applyFont="1" applyFill="1" applyBorder="1" applyAlignment="1">
      <alignment horizontal="center" vertical="center"/>
    </xf>
    <xf numFmtId="0" fontId="18" fillId="5" borderId="55" xfId="0" applyFont="1" applyFill="1" applyBorder="1" applyAlignment="1">
      <alignment horizontal="center" vertical="center"/>
    </xf>
    <xf numFmtId="0" fontId="18" fillId="5" borderId="73" xfId="0" applyFont="1" applyFill="1" applyBorder="1" applyAlignment="1">
      <alignment horizontal="right" vertical="center"/>
    </xf>
    <xf numFmtId="0" fontId="25" fillId="5" borderId="44" xfId="0" applyFont="1" applyFill="1" applyBorder="1" applyAlignment="1">
      <alignment vertical="center"/>
    </xf>
    <xf numFmtId="0" fontId="25" fillId="5" borderId="44" xfId="0" applyFont="1" applyFill="1" applyBorder="1" applyAlignment="1">
      <alignment horizontal="right" vertical="center"/>
    </xf>
    <xf numFmtId="0" fontId="18" fillId="5" borderId="75" xfId="0" applyFont="1" applyFill="1" applyBorder="1" applyAlignment="1">
      <alignment horizontal="right" vertical="center"/>
    </xf>
    <xf numFmtId="0" fontId="18" fillId="5" borderId="78" xfId="0" applyFont="1" applyFill="1" applyBorder="1" applyAlignment="1">
      <alignment horizontal="right" vertical="center"/>
    </xf>
    <xf numFmtId="0" fontId="18" fillId="5" borderId="79" xfId="0" applyFont="1" applyFill="1" applyBorder="1" applyAlignment="1">
      <alignment horizontal="right" vertical="center"/>
    </xf>
    <xf numFmtId="0" fontId="18" fillId="5" borderId="23" xfId="0" applyFont="1" applyFill="1" applyBorder="1" applyAlignment="1">
      <alignment horizontal="right" vertical="center"/>
    </xf>
    <xf numFmtId="0" fontId="24" fillId="5" borderId="44" xfId="0" applyFont="1" applyFill="1" applyBorder="1" applyAlignment="1">
      <alignment vertical="center" wrapText="1"/>
    </xf>
    <xf numFmtId="0" fontId="18" fillId="5" borderId="44" xfId="0" applyFont="1" applyFill="1" applyBorder="1" applyAlignment="1">
      <alignment horizontal="center" vertical="center"/>
    </xf>
    <xf numFmtId="0" fontId="18" fillId="5" borderId="44" xfId="0" applyFont="1" applyFill="1" applyBorder="1" applyAlignment="1">
      <alignment horizontal="right" vertical="center"/>
    </xf>
    <xf numFmtId="0" fontId="20" fillId="5" borderId="82" xfId="0" applyFont="1" applyFill="1" applyBorder="1" applyAlignment="1">
      <alignment horizontal="center" vertical="center" wrapText="1"/>
    </xf>
    <xf numFmtId="0" fontId="25" fillId="5" borderId="82" xfId="0" applyFont="1" applyFill="1" applyBorder="1" applyAlignment="1">
      <alignment horizontal="right" vertical="center"/>
    </xf>
    <xf numFmtId="0" fontId="25" fillId="5" borderId="84" xfId="0" applyFont="1" applyFill="1" applyBorder="1" applyAlignment="1">
      <alignment horizontal="right" vertical="center"/>
    </xf>
    <xf numFmtId="0" fontId="20" fillId="3" borderId="25" xfId="0" applyFont="1" applyFill="1" applyBorder="1" applyAlignment="1">
      <alignment horizontal="center" vertical="center" wrapText="1"/>
    </xf>
    <xf numFmtId="0" fontId="19" fillId="0" borderId="32" xfId="0" applyFont="1" applyBorder="1"/>
    <xf numFmtId="0" fontId="18" fillId="3" borderId="47" xfId="0" applyFont="1" applyFill="1" applyBorder="1" applyAlignment="1">
      <alignment horizontal="center" vertical="center"/>
    </xf>
    <xf numFmtId="0" fontId="19" fillId="0" borderId="48" xfId="0" applyFont="1" applyBorder="1"/>
    <xf numFmtId="0" fontId="19" fillId="0" borderId="49" xfId="0" applyFont="1" applyBorder="1"/>
    <xf numFmtId="0" fontId="20" fillId="3" borderId="19" xfId="0" applyFont="1" applyFill="1" applyBorder="1" applyAlignment="1">
      <alignment horizontal="center" vertical="center" wrapText="1"/>
    </xf>
    <xf numFmtId="0" fontId="19" fillId="0" borderId="27" xfId="0" applyFont="1" applyBorder="1"/>
    <xf numFmtId="2" fontId="20" fillId="3" borderId="19" xfId="0" applyNumberFormat="1" applyFont="1" applyFill="1" applyBorder="1" applyAlignment="1">
      <alignment horizontal="center" vertical="center" wrapText="1"/>
    </xf>
    <xf numFmtId="0" fontId="20" fillId="3" borderId="24" xfId="0" applyFont="1" applyFill="1" applyBorder="1" applyAlignment="1">
      <alignment horizontal="center" vertical="center" wrapText="1"/>
    </xf>
    <xf numFmtId="0" fontId="19" fillId="0" borderId="31" xfId="0" applyFont="1" applyBorder="1"/>
    <xf numFmtId="0" fontId="24" fillId="0" borderId="0" xfId="0" applyFont="1" applyAlignment="1">
      <alignment horizontal="center" vertical="center"/>
    </xf>
    <xf numFmtId="0" fontId="22" fillId="0" borderId="0" xfId="0" applyFont="1" applyAlignment="1"/>
    <xf numFmtId="0" fontId="19" fillId="0" borderId="46" xfId="0" applyFont="1" applyBorder="1"/>
    <xf numFmtId="0" fontId="25" fillId="5" borderId="20" xfId="0" applyFont="1" applyFill="1" applyBorder="1" applyAlignment="1">
      <alignment vertical="center"/>
    </xf>
    <xf numFmtId="0" fontId="19" fillId="0" borderId="22" xfId="0" applyFont="1" applyBorder="1"/>
    <xf numFmtId="0" fontId="18" fillId="3" borderId="19" xfId="0" applyFont="1" applyFill="1" applyBorder="1" applyAlignment="1">
      <alignment horizontal="center" vertical="center" wrapText="1"/>
    </xf>
    <xf numFmtId="0" fontId="19" fillId="0" borderId="28" xfId="0" applyFont="1" applyBorder="1"/>
    <xf numFmtId="0" fontId="18" fillId="3" borderId="19" xfId="0" applyFont="1" applyFill="1" applyBorder="1" applyAlignment="1">
      <alignment vertical="center"/>
    </xf>
    <xf numFmtId="0" fontId="19" fillId="0" borderId="21" xfId="0" applyFont="1" applyBorder="1"/>
    <xf numFmtId="0" fontId="25" fillId="5" borderId="25" xfId="0" applyFont="1" applyFill="1" applyBorder="1" applyAlignment="1">
      <alignment horizontal="right" vertical="center"/>
    </xf>
    <xf numFmtId="0" fontId="19" fillId="0" borderId="76" xfId="0" applyFont="1" applyBorder="1"/>
    <xf numFmtId="0" fontId="18" fillId="5" borderId="20" xfId="0" applyFont="1" applyFill="1" applyBorder="1" applyAlignment="1">
      <alignment horizontal="right" vertical="center"/>
    </xf>
    <xf numFmtId="0" fontId="24" fillId="5" borderId="15" xfId="0" applyFont="1" applyFill="1" applyBorder="1" applyAlignment="1">
      <alignment vertical="center" wrapText="1"/>
    </xf>
    <xf numFmtId="0" fontId="19" fillId="0" borderId="16" xfId="0" applyFont="1" applyBorder="1"/>
    <xf numFmtId="0" fontId="19" fillId="0" borderId="83" xfId="0" applyFont="1" applyBorder="1"/>
    <xf numFmtId="0" fontId="18" fillId="7" borderId="70" xfId="0" applyFont="1" applyFill="1" applyBorder="1" applyAlignment="1">
      <alignment horizontal="center" vertical="center"/>
    </xf>
    <xf numFmtId="0" fontId="19" fillId="0" borderId="58" xfId="0" applyFont="1" applyBorder="1"/>
    <xf numFmtId="0" fontId="19" fillId="0" borderId="74" xfId="0" applyFont="1" applyBorder="1"/>
    <xf numFmtId="0" fontId="19" fillId="0" borderId="77" xfId="0" applyFont="1" applyBorder="1"/>
    <xf numFmtId="0" fontId="19" fillId="0" borderId="53" xfId="0" applyFont="1" applyBorder="1"/>
    <xf numFmtId="0" fontId="25" fillId="5" borderId="71" xfId="0" applyFont="1" applyFill="1" applyBorder="1" applyAlignment="1">
      <alignment vertical="center"/>
    </xf>
    <xf numFmtId="0" fontId="19" fillId="0" borderId="72" xfId="0" applyFont="1" applyBorder="1"/>
    <xf numFmtId="0" fontId="19" fillId="0" borderId="42" xfId="0" applyFont="1" applyBorder="1"/>
    <xf numFmtId="0" fontId="18" fillId="3" borderId="24" xfId="0" applyFont="1" applyFill="1" applyBorder="1" applyAlignment="1">
      <alignment horizontal="center" vertical="center" wrapText="1"/>
    </xf>
    <xf numFmtId="0" fontId="19" fillId="0" borderId="51" xfId="0" applyFont="1" applyBorder="1"/>
    <xf numFmtId="0" fontId="18" fillId="5" borderId="9" xfId="0" applyFont="1" applyFill="1" applyBorder="1" applyAlignment="1">
      <alignment horizontal="left" vertical="center"/>
    </xf>
    <xf numFmtId="0" fontId="19" fillId="0" borderId="10" xfId="0" applyFont="1" applyBorder="1"/>
    <xf numFmtId="0" fontId="19" fillId="0" borderId="80" xfId="0" applyFont="1" applyBorder="1"/>
    <xf numFmtId="0" fontId="18" fillId="5" borderId="59" xfId="0" applyFont="1" applyFill="1" applyBorder="1" applyAlignment="1">
      <alignment horizontal="center" vertical="center"/>
    </xf>
    <xf numFmtId="0" fontId="19" fillId="0" borderId="60" xfId="0" applyFont="1" applyBorder="1"/>
    <xf numFmtId="0" fontId="19" fillId="0" borderId="61" xfId="0" applyFont="1" applyBorder="1"/>
    <xf numFmtId="0" fontId="18" fillId="3" borderId="18" xfId="0" applyFont="1" applyFill="1" applyBorder="1" applyAlignment="1">
      <alignment horizontal="center" vertical="center"/>
    </xf>
    <xf numFmtId="0" fontId="19" fillId="0" borderId="26" xfId="0" applyFont="1" applyBorder="1"/>
    <xf numFmtId="0" fontId="18" fillId="3" borderId="19" xfId="0" applyFont="1" applyFill="1" applyBorder="1" applyAlignment="1">
      <alignment horizontal="center" vertical="center"/>
    </xf>
    <xf numFmtId="0" fontId="18" fillId="4" borderId="39" xfId="0" applyFont="1" applyFill="1" applyBorder="1" applyAlignment="1">
      <alignment horizontal="center" vertical="center"/>
    </xf>
    <xf numFmtId="0" fontId="19" fillId="0" borderId="41" xfId="0" applyFont="1" applyBorder="1"/>
    <xf numFmtId="0" fontId="19" fillId="0" borderId="56" xfId="0" applyFont="1" applyBorder="1"/>
    <xf numFmtId="0" fontId="18" fillId="5" borderId="52" xfId="0" applyFont="1" applyFill="1" applyBorder="1" applyAlignment="1">
      <alignment horizontal="center" vertical="center"/>
    </xf>
    <xf numFmtId="0" fontId="19" fillId="0" borderId="54" xfId="0" applyFont="1" applyBorder="1"/>
    <xf numFmtId="0" fontId="18" fillId="5" borderId="34" xfId="0" applyFont="1" applyFill="1" applyBorder="1" applyAlignment="1">
      <alignment horizontal="center" vertical="center"/>
    </xf>
    <xf numFmtId="0" fontId="19" fillId="0" borderId="40" xfId="0" applyFont="1" applyBorder="1"/>
    <xf numFmtId="0" fontId="19" fillId="0" borderId="43" xfId="0" applyFont="1" applyBorder="1"/>
    <xf numFmtId="0" fontId="18" fillId="5" borderId="24" xfId="0" applyFont="1" applyFill="1" applyBorder="1" applyAlignment="1">
      <alignment horizontal="center" vertical="center"/>
    </xf>
    <xf numFmtId="0" fontId="18" fillId="7" borderId="68" xfId="0" applyFont="1" applyFill="1" applyBorder="1" applyAlignment="1">
      <alignment horizontal="center" vertical="center" wrapText="1"/>
    </xf>
    <xf numFmtId="0" fontId="19" fillId="0" borderId="69" xfId="0" applyFont="1" applyBorder="1"/>
    <xf numFmtId="0" fontId="19" fillId="0" borderId="7" xfId="0" applyFont="1" applyBorder="1"/>
    <xf numFmtId="0" fontId="19" fillId="0" borderId="12" xfId="0" applyFont="1" applyBorder="1"/>
    <xf numFmtId="0" fontId="19" fillId="0" borderId="81" xfId="0" applyFont="1" applyBorder="1"/>
    <xf numFmtId="0" fontId="18" fillId="4" borderId="59" xfId="0" applyFont="1" applyFill="1" applyBorder="1" applyAlignment="1">
      <alignment horizontal="center" vertical="center"/>
    </xf>
    <xf numFmtId="0" fontId="25" fillId="5" borderId="20" xfId="0" applyFont="1" applyFill="1" applyBorder="1" applyAlignment="1">
      <alignment horizontal="center" vertical="center"/>
    </xf>
    <xf numFmtId="0" fontId="19" fillId="0" borderId="63" xfId="0" applyFont="1" applyBorder="1"/>
    <xf numFmtId="0" fontId="27" fillId="5" borderId="67" xfId="0" applyFont="1" applyFill="1" applyBorder="1" applyAlignment="1">
      <alignment horizontal="center" vertical="center"/>
    </xf>
    <xf numFmtId="0" fontId="27" fillId="10" borderId="67" xfId="0" applyFont="1" applyFill="1" applyBorder="1" applyAlignment="1">
      <alignment horizontal="center" vertical="center"/>
    </xf>
    <xf numFmtId="0" fontId="19" fillId="0" borderId="121" xfId="0" applyFont="1" applyBorder="1"/>
    <xf numFmtId="0" fontId="24" fillId="0" borderId="57" xfId="0" applyFont="1" applyBorder="1" applyAlignment="1">
      <alignment horizontal="center" vertical="center"/>
    </xf>
    <xf numFmtId="0" fontId="19" fillId="0" borderId="57" xfId="0" applyFont="1" applyBorder="1"/>
    <xf numFmtId="0" fontId="28" fillId="0" borderId="28" xfId="0" applyFont="1" applyBorder="1"/>
    <xf numFmtId="0" fontId="18" fillId="3" borderId="20" xfId="0" applyFont="1" applyFill="1" applyBorder="1" applyAlignment="1">
      <alignment horizontal="center" vertical="center"/>
    </xf>
    <xf numFmtId="2" fontId="20" fillId="3" borderId="24" xfId="0" applyNumberFormat="1" applyFont="1" applyFill="1" applyBorder="1" applyAlignment="1">
      <alignment horizontal="center" vertical="center" wrapText="1"/>
    </xf>
    <xf numFmtId="0" fontId="20" fillId="2" borderId="9" xfId="0" applyFont="1" applyFill="1" applyBorder="1" applyAlignment="1">
      <alignment horizontal="center"/>
    </xf>
    <xf numFmtId="0" fontId="19" fillId="0" borderId="11" xfId="0" applyFont="1" applyBorder="1"/>
    <xf numFmtId="0" fontId="21" fillId="2" borderId="15" xfId="0" applyFont="1" applyFill="1" applyBorder="1" applyAlignment="1">
      <alignment horizontal="center"/>
    </xf>
    <xf numFmtId="0" fontId="19" fillId="0" borderId="17" xfId="0" applyFont="1" applyBorder="1"/>
    <xf numFmtId="0" fontId="18" fillId="0" borderId="7" xfId="0" applyFont="1" applyBorder="1" applyAlignment="1">
      <alignment horizontal="center" vertical="center"/>
    </xf>
    <xf numFmtId="0" fontId="19" fillId="0" borderId="8" xfId="0" applyFont="1" applyBorder="1"/>
    <xf numFmtId="0" fontId="18" fillId="0" borderId="1" xfId="0" applyFont="1" applyBorder="1" applyAlignment="1">
      <alignment horizontal="center" vertical="center"/>
    </xf>
    <xf numFmtId="0" fontId="19" fillId="0" borderId="2" xfId="0" applyFont="1" applyBorder="1"/>
    <xf numFmtId="0" fontId="19" fillId="0" borderId="3" xfId="0" applyFont="1" applyBorder="1"/>
    <xf numFmtId="0" fontId="19" fillId="0" borderId="13" xfId="0" applyFont="1" applyBorder="1"/>
    <xf numFmtId="0" fontId="19" fillId="0" borderId="14" xfId="0" applyFont="1" applyBorder="1"/>
    <xf numFmtId="0" fontId="20" fillId="2" borderId="4" xfId="0" applyFont="1" applyFill="1" applyBorder="1" applyAlignment="1">
      <alignment horizontal="center"/>
    </xf>
    <xf numFmtId="0" fontId="19" fillId="0" borderId="5" xfId="0" applyFont="1" applyBorder="1"/>
    <xf numFmtId="0" fontId="19" fillId="0" borderId="6" xfId="0" applyFont="1" applyBorder="1"/>
    <xf numFmtId="0" fontId="21" fillId="2" borderId="4" xfId="0" applyFont="1" applyFill="1" applyBorder="1" applyAlignment="1">
      <alignment horizontal="center"/>
    </xf>
    <xf numFmtId="0" fontId="21" fillId="2" borderId="9" xfId="0" applyFont="1" applyFill="1" applyBorder="1" applyAlignment="1">
      <alignment horizontal="center"/>
    </xf>
    <xf numFmtId="0" fontId="20" fillId="2" borderId="15" xfId="0" applyFont="1" applyFill="1" applyBorder="1" applyAlignment="1">
      <alignment horizontal="center"/>
    </xf>
    <xf numFmtId="0" fontId="6" fillId="5" borderId="20" xfId="0" applyFont="1" applyFill="1" applyBorder="1" applyAlignment="1">
      <alignment vertical="center"/>
    </xf>
    <xf numFmtId="0" fontId="2" fillId="0" borderId="21" xfId="0" applyFont="1" applyBorder="1"/>
    <xf numFmtId="0" fontId="2" fillId="0" borderId="22" xfId="0" applyFont="1" applyBorder="1"/>
    <xf numFmtId="0" fontId="1" fillId="3" borderId="19" xfId="0" applyFont="1" applyFill="1" applyBorder="1" applyAlignment="1">
      <alignment horizontal="center" vertical="center"/>
    </xf>
    <xf numFmtId="0" fontId="2" fillId="0" borderId="27" xfId="0" applyFont="1" applyBorder="1"/>
    <xf numFmtId="0" fontId="11" fillId="5" borderId="67" xfId="0" applyFont="1" applyFill="1" applyBorder="1" applyAlignment="1">
      <alignment horizontal="center" vertical="center"/>
    </xf>
    <xf numFmtId="0" fontId="2" fillId="0" borderId="63" xfId="0" applyFont="1" applyBorder="1"/>
    <xf numFmtId="0" fontId="11" fillId="10" borderId="67" xfId="0" applyFont="1" applyFill="1" applyBorder="1" applyAlignment="1">
      <alignment horizontal="center" vertical="center"/>
    </xf>
    <xf numFmtId="0" fontId="6" fillId="5" borderId="71" xfId="0" applyFont="1" applyFill="1" applyBorder="1" applyAlignment="1">
      <alignment vertical="center"/>
    </xf>
    <xf numFmtId="0" fontId="2" fillId="0" borderId="72" xfId="0" applyFont="1" applyBorder="1"/>
    <xf numFmtId="0" fontId="2" fillId="0" borderId="42" xfId="0" applyFont="1" applyBorder="1"/>
    <xf numFmtId="0" fontId="6" fillId="5" borderId="25" xfId="0" applyFont="1" applyFill="1" applyBorder="1" applyAlignment="1">
      <alignment horizontal="right" vertical="center"/>
    </xf>
    <xf numFmtId="0" fontId="2" fillId="0" borderId="76" xfId="0" applyFont="1" applyBorder="1"/>
    <xf numFmtId="0" fontId="2" fillId="0" borderId="32" xfId="0" applyFont="1" applyBorder="1"/>
    <xf numFmtId="0" fontId="1" fillId="5" borderId="9" xfId="0" applyFont="1" applyFill="1" applyBorder="1" applyAlignment="1">
      <alignment horizontal="left" vertical="center"/>
    </xf>
    <xf numFmtId="0" fontId="2" fillId="0" borderId="10" xfId="0" applyFont="1" applyBorder="1"/>
    <xf numFmtId="0" fontId="2" fillId="0" borderId="80" xfId="0" applyFont="1" applyBorder="1"/>
    <xf numFmtId="2" fontId="6" fillId="2" borderId="101" xfId="0" applyNumberFormat="1" applyFont="1" applyFill="1" applyBorder="1" applyAlignment="1">
      <alignment horizontal="center" vertical="center"/>
    </xf>
    <xf numFmtId="0" fontId="2" fillId="0" borderId="54" xfId="0" applyFont="1" applyBorder="1"/>
    <xf numFmtId="0" fontId="2" fillId="0" borderId="109" xfId="0" applyFont="1" applyBorder="1"/>
    <xf numFmtId="0" fontId="5" fillId="5" borderId="103" xfId="0" applyFont="1" applyFill="1" applyBorder="1" applyAlignment="1">
      <alignment horizontal="center" vertical="center"/>
    </xf>
    <xf numFmtId="0" fontId="2" fillId="0" borderId="105" xfId="0" applyFont="1" applyBorder="1"/>
    <xf numFmtId="0" fontId="2" fillId="0" borderId="111" xfId="0" applyFont="1" applyBorder="1"/>
    <xf numFmtId="0" fontId="6" fillId="5" borderId="20" xfId="0" applyFont="1" applyFill="1" applyBorder="1" applyAlignment="1">
      <alignment horizontal="center" vertical="center"/>
    </xf>
    <xf numFmtId="0" fontId="1" fillId="5" borderId="20" xfId="0" applyFont="1" applyFill="1" applyBorder="1" applyAlignment="1">
      <alignment horizontal="right" vertical="center"/>
    </xf>
    <xf numFmtId="0" fontId="1" fillId="3" borderId="18" xfId="0" applyFont="1" applyFill="1" applyBorder="1" applyAlignment="1">
      <alignment horizontal="center" vertical="center"/>
    </xf>
    <xf numFmtId="0" fontId="2" fillId="0" borderId="26" xfId="0" applyFont="1" applyBorder="1"/>
    <xf numFmtId="0" fontId="7" fillId="4" borderId="59" xfId="0" applyFont="1" applyFill="1" applyBorder="1" applyAlignment="1">
      <alignment horizontal="center" vertical="center"/>
    </xf>
    <xf numFmtId="0" fontId="2" fillId="0" borderId="60" xfId="0" applyFont="1" applyBorder="1"/>
    <xf numFmtId="0" fontId="2" fillId="0" borderId="61" xfId="0" applyFont="1" applyBorder="1"/>
    <xf numFmtId="0" fontId="1" fillId="5" borderId="24" xfId="0" applyFont="1" applyFill="1" applyBorder="1" applyAlignment="1">
      <alignment horizontal="center" vertical="center"/>
    </xf>
    <xf numFmtId="0" fontId="2" fillId="0" borderId="31" xfId="0" applyFont="1" applyBorder="1"/>
    <xf numFmtId="0" fontId="1" fillId="7" borderId="68" xfId="0" applyFont="1" applyFill="1" applyBorder="1" applyAlignment="1">
      <alignment horizontal="right" vertical="center" wrapText="1"/>
    </xf>
    <xf numFmtId="0" fontId="2" fillId="0" borderId="69" xfId="0" applyFont="1" applyBorder="1"/>
    <xf numFmtId="0" fontId="2" fillId="0" borderId="7" xfId="0" applyFont="1" applyBorder="1"/>
    <xf numFmtId="0" fontId="2" fillId="0" borderId="46" xfId="0" applyFont="1" applyBorder="1"/>
    <xf numFmtId="0" fontId="2" fillId="0" borderId="12" xfId="0" applyFont="1" applyBorder="1"/>
    <xf numFmtId="0" fontId="2" fillId="0" borderId="81" xfId="0" applyFont="1" applyBorder="1"/>
    <xf numFmtId="0" fontId="6" fillId="5" borderId="98" xfId="0" applyFont="1" applyFill="1" applyBorder="1" applyAlignment="1">
      <alignment horizontal="center" vertical="center"/>
    </xf>
    <xf numFmtId="0" fontId="2" fillId="0" borderId="104" xfId="0" applyFont="1" applyBorder="1"/>
    <xf numFmtId="0" fontId="2" fillId="0" borderId="106" xfId="0" applyFont="1" applyBorder="1"/>
    <xf numFmtId="0" fontId="5" fillId="5" borderId="101" xfId="0" applyFont="1" applyFill="1" applyBorder="1" applyAlignment="1">
      <alignment horizontal="center" vertical="center"/>
    </xf>
    <xf numFmtId="0" fontId="1" fillId="7" borderId="70" xfId="0" applyFont="1" applyFill="1" applyBorder="1" applyAlignment="1">
      <alignment horizontal="right" vertical="center"/>
    </xf>
    <xf numFmtId="0" fontId="2" fillId="0" borderId="58" xfId="0" applyFont="1" applyBorder="1"/>
    <xf numFmtId="0" fontId="2" fillId="0" borderId="74" xfId="0" applyFont="1" applyBorder="1"/>
    <xf numFmtId="0" fontId="2" fillId="0" borderId="77" xfId="0" applyFont="1" applyBorder="1"/>
    <xf numFmtId="0" fontId="2" fillId="0" borderId="53" xfId="0" applyFont="1" applyBorder="1"/>
    <xf numFmtId="0" fontId="5" fillId="5" borderId="15" xfId="0" applyFont="1" applyFill="1" applyBorder="1" applyAlignment="1">
      <alignment vertical="center" wrapText="1"/>
    </xf>
    <xf numFmtId="0" fontId="2" fillId="0" borderId="83" xfId="0" applyFont="1" applyBorder="1"/>
    <xf numFmtId="0" fontId="1" fillId="3" borderId="19" xfId="0" applyFont="1" applyFill="1" applyBorder="1" applyAlignment="1">
      <alignment horizontal="center" vertical="center" wrapText="1"/>
    </xf>
    <xf numFmtId="0" fontId="1" fillId="3" borderId="24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1" fillId="3" borderId="19" xfId="0" applyFont="1" applyFill="1" applyBorder="1" applyAlignment="1">
      <alignment vertical="center"/>
    </xf>
    <xf numFmtId="0" fontId="2" fillId="0" borderId="16" xfId="0" applyFont="1" applyBorder="1"/>
    <xf numFmtId="0" fontId="5" fillId="0" borderId="102" xfId="0" applyFont="1" applyBorder="1" applyAlignment="1">
      <alignment horizontal="center" vertical="center"/>
    </xf>
    <xf numFmtId="0" fontId="2" fillId="0" borderId="110" xfId="0" applyFont="1" applyBorder="1"/>
    <xf numFmtId="0" fontId="5" fillId="2" borderId="101" xfId="0" applyFont="1" applyFill="1" applyBorder="1" applyAlignment="1">
      <alignment horizontal="center" vertical="center"/>
    </xf>
    <xf numFmtId="0" fontId="4" fillId="3" borderId="24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  <xf numFmtId="2" fontId="4" fillId="3" borderId="19" xfId="0" applyNumberFormat="1" applyFont="1" applyFill="1" applyBorder="1" applyAlignment="1">
      <alignment horizontal="center" vertical="center" wrapText="1"/>
    </xf>
    <xf numFmtId="1" fontId="6" fillId="2" borderId="101" xfId="0" applyNumberFormat="1" applyFont="1" applyFill="1" applyBorder="1" applyAlignment="1">
      <alignment horizontal="center" vertical="center"/>
    </xf>
    <xf numFmtId="0" fontId="7" fillId="2" borderId="85" xfId="0" applyFont="1" applyFill="1" applyBorder="1" applyAlignment="1">
      <alignment horizontal="center" vertical="center"/>
    </xf>
    <xf numFmtId="0" fontId="2" fillId="0" borderId="5" xfId="0" applyFont="1" applyBorder="1"/>
    <xf numFmtId="0" fontId="2" fillId="0" borderId="6" xfId="0" applyFont="1" applyBorder="1"/>
    <xf numFmtId="0" fontId="5" fillId="0" borderId="0" xfId="0" applyFont="1" applyAlignment="1">
      <alignment horizontal="center" vertical="center"/>
    </xf>
    <xf numFmtId="0" fontId="0" fillId="0" borderId="0" xfId="0" applyFont="1" applyAlignment="1"/>
    <xf numFmtId="0" fontId="1" fillId="3" borderId="47" xfId="0" applyFont="1" applyFill="1" applyBorder="1" applyAlignment="1">
      <alignment horizontal="center" vertical="center"/>
    </xf>
    <xf numFmtId="0" fontId="2" fillId="0" borderId="48" xfId="0" applyFont="1" applyBorder="1"/>
    <xf numFmtId="0" fontId="2" fillId="0" borderId="49" xfId="0" applyFont="1" applyBorder="1"/>
    <xf numFmtId="0" fontId="3" fillId="3" borderId="19" xfId="0" applyFont="1" applyFill="1" applyBorder="1" applyAlignment="1">
      <alignment horizontal="center" vertical="center"/>
    </xf>
    <xf numFmtId="0" fontId="7" fillId="2" borderId="86" xfId="0" applyFont="1" applyFill="1" applyBorder="1" applyAlignment="1">
      <alignment horizontal="center" vertical="center"/>
    </xf>
    <xf numFmtId="0" fontId="2" fillId="0" borderId="11" xfId="0" applyFont="1" applyBorder="1"/>
    <xf numFmtId="0" fontId="7" fillId="2" borderId="87" xfId="0" applyFont="1" applyFill="1" applyBorder="1" applyAlignment="1">
      <alignment horizontal="center" vertical="center" readingOrder="1"/>
    </xf>
    <xf numFmtId="0" fontId="2" fillId="0" borderId="17" xfId="0" applyFont="1" applyBorder="1"/>
    <xf numFmtId="0" fontId="12" fillId="2" borderId="87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0" borderId="8" xfId="0" applyFont="1" applyBorder="1"/>
    <xf numFmtId="0" fontId="1" fillId="0" borderId="1" xfId="0" applyFont="1" applyBorder="1" applyAlignment="1">
      <alignment horizontal="center" vertical="center"/>
    </xf>
    <xf numFmtId="0" fontId="2" fillId="0" borderId="2" xfId="0" applyFont="1" applyBorder="1"/>
    <xf numFmtId="0" fontId="2" fillId="0" borderId="3" xfId="0" applyFont="1" applyBorder="1"/>
    <xf numFmtId="0" fontId="2" fillId="0" borderId="13" xfId="0" applyFont="1" applyBorder="1"/>
    <xf numFmtId="0" fontId="2" fillId="0" borderId="14" xfId="0" applyFont="1" applyBorder="1"/>
    <xf numFmtId="0" fontId="4" fillId="3" borderId="25" xfId="0" applyFont="1" applyFill="1" applyBorder="1" applyAlignment="1">
      <alignment horizontal="center" vertical="center" wrapText="1"/>
    </xf>
    <xf numFmtId="0" fontId="12" fillId="2" borderId="86" xfId="0" applyFont="1" applyFill="1" applyBorder="1" applyAlignment="1">
      <alignment horizontal="center" vertical="center"/>
    </xf>
    <xf numFmtId="0" fontId="12" fillId="2" borderId="85" xfId="0" applyFont="1" applyFill="1" applyBorder="1" applyAlignment="1">
      <alignment horizontal="center" vertical="center"/>
    </xf>
    <xf numFmtId="0" fontId="1" fillId="3" borderId="20" xfId="0" applyFont="1" applyFill="1" applyBorder="1" applyAlignment="1">
      <alignment horizontal="center" vertical="center"/>
    </xf>
    <xf numFmtId="2" fontId="4" fillId="3" borderId="24" xfId="0" applyNumberFormat="1" applyFont="1" applyFill="1" applyBorder="1" applyAlignment="1">
      <alignment horizontal="center" vertical="center" wrapText="1"/>
    </xf>
    <xf numFmtId="1" fontId="6" fillId="2" borderId="118" xfId="0" applyNumberFormat="1" applyFont="1" applyFill="1" applyBorder="1" applyAlignment="1">
      <alignment horizontal="center" vertical="center"/>
    </xf>
    <xf numFmtId="2" fontId="6" fillId="2" borderId="118" xfId="0" applyNumberFormat="1" applyFont="1" applyFill="1" applyBorder="1" applyAlignment="1">
      <alignment horizontal="center" vertical="center"/>
    </xf>
    <xf numFmtId="0" fontId="6" fillId="5" borderId="114" xfId="0" applyFont="1" applyFill="1" applyBorder="1" applyAlignment="1">
      <alignment horizontal="center" vertical="center"/>
    </xf>
    <xf numFmtId="0" fontId="2" fillId="0" borderId="115" xfId="0" applyFont="1" applyBorder="1"/>
    <xf numFmtId="0" fontId="5" fillId="5" borderId="34" xfId="0" applyFont="1" applyFill="1" applyBorder="1" applyAlignment="1">
      <alignment horizontal="center" vertical="center"/>
    </xf>
    <xf numFmtId="0" fontId="2" fillId="0" borderId="43" xfId="0" applyFont="1" applyBorder="1"/>
    <xf numFmtId="0" fontId="11" fillId="10" borderId="119" xfId="0" applyFont="1" applyFill="1" applyBorder="1" applyAlignment="1">
      <alignment horizontal="center" vertical="center"/>
    </xf>
    <xf numFmtId="0" fontId="5" fillId="5" borderId="120" xfId="0" applyFont="1" applyFill="1" applyBorder="1" applyAlignment="1">
      <alignment vertical="center" wrapText="1"/>
    </xf>
    <xf numFmtId="0" fontId="2" fillId="0" borderId="57" xfId="0" applyFont="1" applyBorder="1"/>
    <xf numFmtId="0" fontId="2" fillId="0" borderId="121" xfId="0" applyFont="1" applyBorder="1"/>
    <xf numFmtId="0" fontId="2" fillId="0" borderId="122" xfId="0" applyFont="1" applyBorder="1"/>
    <xf numFmtId="0" fontId="2" fillId="0" borderId="113" xfId="0" applyFont="1" applyBorder="1"/>
    <xf numFmtId="0" fontId="6" fillId="5" borderId="20" xfId="0" applyFont="1" applyFill="1" applyBorder="1" applyAlignment="1">
      <alignment horizontal="right" vertical="center"/>
    </xf>
    <xf numFmtId="0" fontId="5" fillId="0" borderId="113" xfId="0" applyFont="1" applyBorder="1" applyAlignment="1">
      <alignment horizontal="center" vertical="center"/>
    </xf>
    <xf numFmtId="0" fontId="4" fillId="3" borderId="24" xfId="0" applyFont="1" applyFill="1" applyBorder="1" applyAlignment="1">
      <alignment horizontal="center" vertical="center"/>
    </xf>
    <xf numFmtId="0" fontId="4" fillId="3" borderId="34" xfId="0" applyFont="1" applyFill="1" applyBorder="1" applyAlignment="1">
      <alignment horizontal="center" vertical="center" wrapText="1"/>
    </xf>
    <xf numFmtId="0" fontId="6" fillId="5" borderId="112" xfId="0" applyFont="1" applyFill="1" applyBorder="1" applyAlignment="1">
      <alignment horizontal="center" vertical="center"/>
    </xf>
    <xf numFmtId="0" fontId="5" fillId="5" borderId="24" xfId="0" applyFont="1" applyFill="1" applyBorder="1" applyAlignment="1">
      <alignment horizontal="center" vertical="center"/>
    </xf>
    <xf numFmtId="0" fontId="1" fillId="3" borderId="24" xfId="0" applyFont="1" applyFill="1" applyBorder="1" applyAlignment="1">
      <alignment horizontal="center" vertical="center"/>
    </xf>
    <xf numFmtId="0" fontId="3" fillId="3" borderId="24" xfId="0" applyFont="1" applyFill="1" applyBorder="1" applyAlignment="1">
      <alignment horizontal="center" vertical="center" wrapText="1"/>
    </xf>
    <xf numFmtId="0" fontId="1" fillId="3" borderId="24" xfId="0" applyFont="1" applyFill="1" applyBorder="1" applyAlignment="1">
      <alignment vertical="center"/>
    </xf>
    <xf numFmtId="0" fontId="14" fillId="5" borderId="24" xfId="0" applyFont="1" applyFill="1" applyBorder="1" applyAlignment="1">
      <alignment horizontal="center" vertical="center"/>
    </xf>
    <xf numFmtId="0" fontId="1" fillId="5" borderId="71" xfId="0" applyFont="1" applyFill="1" applyBorder="1" applyAlignment="1">
      <alignment horizontal="right" vertical="center"/>
    </xf>
    <xf numFmtId="0" fontId="6" fillId="5" borderId="117" xfId="0" applyFont="1" applyFill="1" applyBorder="1" applyAlignment="1">
      <alignment horizontal="left" vertical="center"/>
    </xf>
    <xf numFmtId="0" fontId="5" fillId="2" borderId="118" xfId="0" applyFont="1" applyFill="1" applyBorder="1" applyAlignment="1">
      <alignment horizontal="center" vertical="center"/>
    </xf>
    <xf numFmtId="0" fontId="5" fillId="0" borderId="58" xfId="0" applyFont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0" fontId="1" fillId="3" borderId="114" xfId="0" applyFont="1" applyFill="1" applyBorder="1" applyAlignment="1">
      <alignment horizontal="center" vertical="center"/>
    </xf>
    <xf numFmtId="0" fontId="1" fillId="4" borderId="114" xfId="0" applyFont="1" applyFill="1" applyBorder="1" applyAlignment="1">
      <alignment horizontal="center" vertical="center"/>
    </xf>
    <xf numFmtId="0" fontId="2" fillId="0" borderId="116" xfId="0" applyFont="1" applyBorder="1"/>
    <xf numFmtId="0" fontId="1" fillId="7" borderId="123" xfId="0" applyFont="1" applyFill="1" applyBorder="1" applyAlignment="1">
      <alignment horizontal="right" vertical="center"/>
    </xf>
    <xf numFmtId="0" fontId="1" fillId="0" borderId="112" xfId="0" applyFont="1" applyBorder="1" applyAlignment="1">
      <alignment horizontal="center" vertical="center"/>
    </xf>
    <xf numFmtId="0" fontId="1" fillId="0" borderId="77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190500</xdr:colOff>
      <xdr:row>0</xdr:row>
      <xdr:rowOff>85725</xdr:rowOff>
    </xdr:from>
    <xdr:ext cx="1114425" cy="1057275"/>
    <xdr:pic>
      <xdr:nvPicPr>
        <xdr:cNvPr id="2" name="image3.png" title="Image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19</xdr:col>
      <xdr:colOff>152400</xdr:colOff>
      <xdr:row>90</xdr:row>
      <xdr:rowOff>200025</xdr:rowOff>
    </xdr:from>
    <xdr:ext cx="1047750" cy="971550"/>
    <xdr:pic>
      <xdr:nvPicPr>
        <xdr:cNvPr id="3" name="image1.png" title="صورة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18</xdr:col>
      <xdr:colOff>0</xdr:colOff>
      <xdr:row>0</xdr:row>
      <xdr:rowOff>0</xdr:rowOff>
    </xdr:from>
    <xdr:ext cx="1691640" cy="1181100"/>
    <xdr:pic>
      <xdr:nvPicPr>
        <xdr:cNvPr id="4" name="image6.png"/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237720" y="0"/>
          <a:ext cx="1691640" cy="1181100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38125" cy="238125"/>
    <xdr:pic>
      <xdr:nvPicPr>
        <xdr:cNvPr id="2" name="image4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18</xdr:col>
      <xdr:colOff>0</xdr:colOff>
      <xdr:row>0</xdr:row>
      <xdr:rowOff>0</xdr:rowOff>
    </xdr:from>
    <xdr:ext cx="295275" cy="238125"/>
    <xdr:pic>
      <xdr:nvPicPr>
        <xdr:cNvPr id="3" name="image2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19</xdr:col>
      <xdr:colOff>0</xdr:colOff>
      <xdr:row>89</xdr:row>
      <xdr:rowOff>0</xdr:rowOff>
    </xdr:from>
    <xdr:ext cx="200025" cy="200025"/>
    <xdr:pic>
      <xdr:nvPicPr>
        <xdr:cNvPr id="4" name="image5.png"/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Z1004"/>
  <sheetViews>
    <sheetView tabSelected="1" view="pageBreakPreview" topLeftCell="C38" zoomScale="75" zoomScaleNormal="100" zoomScaleSheetLayoutView="75" workbookViewId="0">
      <selection activeCell="T84" sqref="T84"/>
    </sheetView>
  </sheetViews>
  <sheetFormatPr defaultColWidth="12.6640625" defaultRowHeight="15" customHeight="1" x14ac:dyDescent="0.3"/>
  <cols>
    <col min="1" max="1" width="9.77734375" style="127" customWidth="1"/>
    <col min="2" max="2" width="14.6640625" style="127" customWidth="1"/>
    <col min="3" max="3" width="5" style="127" customWidth="1"/>
    <col min="4" max="4" width="16.5546875" style="127" customWidth="1"/>
    <col min="5" max="5" width="58.33203125" style="127" customWidth="1"/>
    <col min="6" max="6" width="22.109375" style="127" customWidth="1"/>
    <col min="7" max="7" width="15.5546875" style="127" customWidth="1"/>
    <col min="8" max="8" width="8.109375" style="127" customWidth="1"/>
    <col min="9" max="9" width="8.88671875" style="127" customWidth="1"/>
    <col min="10" max="10" width="8.33203125" style="127" customWidth="1"/>
    <col min="11" max="11" width="7.88671875" style="127" customWidth="1"/>
    <col min="12" max="12" width="8.88671875" style="127" customWidth="1"/>
    <col min="13" max="13" width="9.88671875" style="127" customWidth="1"/>
    <col min="14" max="14" width="8.77734375" style="127" customWidth="1"/>
    <col min="15" max="15" width="8.44140625" style="127" customWidth="1"/>
    <col min="16" max="16" width="9.6640625" style="127" customWidth="1"/>
    <col min="17" max="17" width="7.21875" style="127" customWidth="1"/>
    <col min="18" max="18" width="8.21875" style="127" customWidth="1"/>
    <col min="19" max="19" width="7.109375" style="127" customWidth="1"/>
    <col min="20" max="20" width="45.21875" style="127" customWidth="1"/>
    <col min="21" max="16384" width="12.6640625" style="127"/>
  </cols>
  <sheetData>
    <row r="1" spans="1:26" ht="18.75" customHeight="1" x14ac:dyDescent="0.35">
      <c r="A1" s="327"/>
      <c r="B1" s="328"/>
      <c r="C1" s="329"/>
      <c r="D1" s="332" t="s">
        <v>0</v>
      </c>
      <c r="E1" s="333"/>
      <c r="F1" s="333"/>
      <c r="G1" s="333"/>
      <c r="H1" s="334"/>
      <c r="I1" s="335" t="s">
        <v>1</v>
      </c>
      <c r="J1" s="333"/>
      <c r="K1" s="333"/>
      <c r="L1" s="333"/>
      <c r="M1" s="333"/>
      <c r="N1" s="333"/>
      <c r="O1" s="333"/>
      <c r="P1" s="333"/>
      <c r="Q1" s="333"/>
      <c r="R1" s="334"/>
      <c r="S1" s="327"/>
      <c r="T1" s="329"/>
    </row>
    <row r="2" spans="1:26" ht="18.75" customHeight="1" x14ac:dyDescent="0.35">
      <c r="A2" s="307"/>
      <c r="B2" s="263"/>
      <c r="C2" s="326"/>
      <c r="D2" s="321" t="s">
        <v>2</v>
      </c>
      <c r="E2" s="288"/>
      <c r="F2" s="288"/>
      <c r="G2" s="288"/>
      <c r="H2" s="322"/>
      <c r="I2" s="336" t="s">
        <v>3</v>
      </c>
      <c r="J2" s="288"/>
      <c r="K2" s="288"/>
      <c r="L2" s="288"/>
      <c r="M2" s="288"/>
      <c r="N2" s="288"/>
      <c r="O2" s="288"/>
      <c r="P2" s="288"/>
      <c r="Q2" s="288"/>
      <c r="R2" s="322"/>
      <c r="S2" s="307"/>
      <c r="T2" s="326"/>
    </row>
    <row r="3" spans="1:26" ht="18.75" customHeight="1" x14ac:dyDescent="0.35">
      <c r="A3" s="307"/>
      <c r="B3" s="263"/>
      <c r="C3" s="326"/>
      <c r="D3" s="321" t="s">
        <v>4</v>
      </c>
      <c r="E3" s="288"/>
      <c r="F3" s="288"/>
      <c r="G3" s="288"/>
      <c r="H3" s="322"/>
      <c r="I3" s="336" t="s">
        <v>5</v>
      </c>
      <c r="J3" s="288"/>
      <c r="K3" s="288"/>
      <c r="L3" s="288"/>
      <c r="M3" s="288"/>
      <c r="N3" s="288"/>
      <c r="O3" s="288"/>
      <c r="P3" s="288"/>
      <c r="Q3" s="288"/>
      <c r="R3" s="322"/>
      <c r="S3" s="307"/>
      <c r="T3" s="326"/>
    </row>
    <row r="4" spans="1:26" ht="18.75" customHeight="1" x14ac:dyDescent="0.35">
      <c r="A4" s="307"/>
      <c r="B4" s="263"/>
      <c r="C4" s="326"/>
      <c r="D4" s="321" t="s">
        <v>410</v>
      </c>
      <c r="E4" s="288"/>
      <c r="F4" s="288"/>
      <c r="G4" s="288"/>
      <c r="H4" s="322"/>
      <c r="I4" s="336" t="s">
        <v>6</v>
      </c>
      <c r="J4" s="288"/>
      <c r="K4" s="288"/>
      <c r="L4" s="288"/>
      <c r="M4" s="288"/>
      <c r="N4" s="288"/>
      <c r="O4" s="288"/>
      <c r="P4" s="288"/>
      <c r="Q4" s="288"/>
      <c r="R4" s="322"/>
      <c r="S4" s="307"/>
      <c r="T4" s="326"/>
    </row>
    <row r="5" spans="1:26" ht="20.25" customHeight="1" x14ac:dyDescent="0.35">
      <c r="A5" s="308"/>
      <c r="B5" s="330"/>
      <c r="C5" s="331"/>
      <c r="D5" s="337" t="s">
        <v>336</v>
      </c>
      <c r="E5" s="275"/>
      <c r="F5" s="275"/>
      <c r="G5" s="275"/>
      <c r="H5" s="324"/>
      <c r="I5" s="323" t="s">
        <v>337</v>
      </c>
      <c r="J5" s="275"/>
      <c r="K5" s="275"/>
      <c r="L5" s="275"/>
      <c r="M5" s="275"/>
      <c r="N5" s="275"/>
      <c r="O5" s="275"/>
      <c r="P5" s="275"/>
      <c r="Q5" s="275"/>
      <c r="R5" s="324"/>
      <c r="S5" s="308"/>
      <c r="T5" s="331"/>
    </row>
    <row r="6" spans="1:26" ht="8.25" customHeight="1" x14ac:dyDescent="0.3">
      <c r="A6" s="325"/>
      <c r="B6" s="263"/>
      <c r="C6" s="263"/>
      <c r="D6" s="263"/>
      <c r="E6" s="263"/>
      <c r="F6" s="263"/>
      <c r="G6" s="263"/>
      <c r="H6" s="263"/>
      <c r="I6" s="263"/>
      <c r="J6" s="263"/>
      <c r="K6" s="263"/>
      <c r="L6" s="263"/>
      <c r="M6" s="263"/>
      <c r="N6" s="263"/>
      <c r="O6" s="263"/>
      <c r="P6" s="263"/>
      <c r="Q6" s="263"/>
      <c r="R6" s="263"/>
      <c r="S6" s="263"/>
      <c r="T6" s="326"/>
    </row>
    <row r="7" spans="1:26" ht="34.799999999999997" x14ac:dyDescent="0.3">
      <c r="A7" s="293" t="s">
        <v>9</v>
      </c>
      <c r="B7" s="295" t="s">
        <v>10</v>
      </c>
      <c r="C7" s="295" t="s">
        <v>11</v>
      </c>
      <c r="D7" s="267" t="s">
        <v>12</v>
      </c>
      <c r="E7" s="295" t="s">
        <v>13</v>
      </c>
      <c r="F7" s="295" t="s">
        <v>14</v>
      </c>
      <c r="G7" s="295" t="s">
        <v>15</v>
      </c>
      <c r="H7" s="319" t="s">
        <v>16</v>
      </c>
      <c r="I7" s="270"/>
      <c r="J7" s="270"/>
      <c r="K7" s="270"/>
      <c r="L7" s="266"/>
      <c r="M7" s="128"/>
      <c r="N7" s="260" t="s">
        <v>17</v>
      </c>
      <c r="O7" s="129" t="s">
        <v>18</v>
      </c>
      <c r="P7" s="129" t="s">
        <v>19</v>
      </c>
      <c r="Q7" s="129" t="s">
        <v>20</v>
      </c>
      <c r="R7" s="320" t="s">
        <v>21</v>
      </c>
      <c r="S7" s="260" t="s">
        <v>22</v>
      </c>
      <c r="T7" s="252" t="s">
        <v>23</v>
      </c>
    </row>
    <row r="8" spans="1:26" ht="35.4" thickBot="1" x14ac:dyDescent="0.35">
      <c r="A8" s="294"/>
      <c r="B8" s="258"/>
      <c r="C8" s="268"/>
      <c r="D8" s="268"/>
      <c r="E8" s="268"/>
      <c r="F8" s="318"/>
      <c r="G8" s="268"/>
      <c r="H8" s="130" t="s">
        <v>24</v>
      </c>
      <c r="I8" s="131" t="s">
        <v>25</v>
      </c>
      <c r="J8" s="131" t="s">
        <v>26</v>
      </c>
      <c r="K8" s="132" t="s">
        <v>27</v>
      </c>
      <c r="L8" s="131" t="s">
        <v>28</v>
      </c>
      <c r="M8" s="131" t="s">
        <v>29</v>
      </c>
      <c r="N8" s="261"/>
      <c r="O8" s="133" t="s">
        <v>30</v>
      </c>
      <c r="P8" s="134" t="s">
        <v>30</v>
      </c>
      <c r="Q8" s="134" t="s">
        <v>30</v>
      </c>
      <c r="R8" s="261"/>
      <c r="S8" s="261"/>
      <c r="T8" s="253"/>
    </row>
    <row r="9" spans="1:26" ht="18" thickBot="1" x14ac:dyDescent="0.35">
      <c r="A9" s="135"/>
      <c r="B9" s="301" t="s">
        <v>31</v>
      </c>
      <c r="C9" s="136">
        <v>1</v>
      </c>
      <c r="D9" s="137" t="s">
        <v>341</v>
      </c>
      <c r="E9" s="137" t="s">
        <v>32</v>
      </c>
      <c r="F9" s="137" t="s">
        <v>33</v>
      </c>
      <c r="G9" s="138" t="s">
        <v>34</v>
      </c>
      <c r="H9" s="139">
        <v>2</v>
      </c>
      <c r="I9" s="139"/>
      <c r="J9" s="139">
        <v>2</v>
      </c>
      <c r="K9" s="139"/>
      <c r="L9" s="139"/>
      <c r="M9" s="139"/>
      <c r="N9" s="140">
        <v>3</v>
      </c>
      <c r="O9" s="141">
        <f t="shared" ref="O9:O14" si="0">SUM(H9:L9)*15+N9</f>
        <v>63</v>
      </c>
      <c r="P9" s="142">
        <v>87</v>
      </c>
      <c r="Q9" s="143">
        <f>O9+P9</f>
        <v>150</v>
      </c>
      <c r="R9" s="143">
        <f t="shared" ref="R9:R14" si="1">Q9/25</f>
        <v>6</v>
      </c>
      <c r="S9" s="144" t="s">
        <v>35</v>
      </c>
      <c r="T9" s="145" t="s">
        <v>36</v>
      </c>
    </row>
    <row r="10" spans="1:26" ht="18" thickBot="1" x14ac:dyDescent="0.35">
      <c r="A10" s="296" t="s">
        <v>380</v>
      </c>
      <c r="B10" s="302"/>
      <c r="C10" s="136">
        <v>2</v>
      </c>
      <c r="D10" s="137" t="s">
        <v>342</v>
      </c>
      <c r="E10" s="137" t="s">
        <v>38</v>
      </c>
      <c r="F10" s="137" t="s">
        <v>339</v>
      </c>
      <c r="G10" s="138" t="s">
        <v>34</v>
      </c>
      <c r="H10" s="139">
        <v>2</v>
      </c>
      <c r="I10" s="139"/>
      <c r="J10" s="139">
        <v>2</v>
      </c>
      <c r="K10" s="139"/>
      <c r="L10" s="139"/>
      <c r="M10" s="139"/>
      <c r="N10" s="140">
        <v>3</v>
      </c>
      <c r="O10" s="141">
        <f t="shared" si="0"/>
        <v>63</v>
      </c>
      <c r="P10" s="142">
        <v>87</v>
      </c>
      <c r="Q10" s="143">
        <f>O10+P10</f>
        <v>150</v>
      </c>
      <c r="R10" s="143">
        <f t="shared" si="1"/>
        <v>6</v>
      </c>
      <c r="S10" s="144" t="s">
        <v>39</v>
      </c>
      <c r="T10" s="146" t="s">
        <v>36</v>
      </c>
    </row>
    <row r="11" spans="1:26" ht="18" thickBot="1" x14ac:dyDescent="0.35">
      <c r="A11" s="297"/>
      <c r="B11" s="302"/>
      <c r="C11" s="136">
        <v>3</v>
      </c>
      <c r="D11" s="137" t="s">
        <v>343</v>
      </c>
      <c r="E11" s="137" t="s">
        <v>40</v>
      </c>
      <c r="F11" s="137" t="s">
        <v>41</v>
      </c>
      <c r="G11" s="138" t="s">
        <v>34</v>
      </c>
      <c r="H11" s="139">
        <v>2</v>
      </c>
      <c r="I11" s="139"/>
      <c r="J11" s="139">
        <v>2</v>
      </c>
      <c r="K11" s="139"/>
      <c r="L11" s="139"/>
      <c r="M11" s="139"/>
      <c r="N11" s="140">
        <v>3</v>
      </c>
      <c r="O11" s="141">
        <f t="shared" si="0"/>
        <v>63</v>
      </c>
      <c r="P11" s="147">
        <v>37</v>
      </c>
      <c r="Q11" s="143">
        <f>O11+P11</f>
        <v>100</v>
      </c>
      <c r="R11" s="143">
        <f t="shared" si="1"/>
        <v>4</v>
      </c>
      <c r="S11" s="144" t="s">
        <v>39</v>
      </c>
      <c r="T11" s="146" t="s">
        <v>36</v>
      </c>
      <c r="U11" s="148"/>
      <c r="V11" s="148"/>
      <c r="W11" s="148"/>
      <c r="X11" s="148"/>
      <c r="Y11" s="148"/>
      <c r="Z11" s="148"/>
    </row>
    <row r="12" spans="1:26" ht="18" thickBot="1" x14ac:dyDescent="0.35">
      <c r="A12" s="297"/>
      <c r="B12" s="302"/>
      <c r="C12" s="136">
        <v>4</v>
      </c>
      <c r="D12" s="137" t="s">
        <v>344</v>
      </c>
      <c r="E12" s="137" t="s">
        <v>42</v>
      </c>
      <c r="F12" s="137" t="s">
        <v>43</v>
      </c>
      <c r="G12" s="138" t="s">
        <v>34</v>
      </c>
      <c r="H12" s="139">
        <v>2</v>
      </c>
      <c r="I12" s="139"/>
      <c r="J12" s="139">
        <v>2</v>
      </c>
      <c r="K12" s="139"/>
      <c r="L12" s="139">
        <v>2</v>
      </c>
      <c r="M12" s="139"/>
      <c r="N12" s="140">
        <v>3</v>
      </c>
      <c r="O12" s="141">
        <f t="shared" si="0"/>
        <v>93</v>
      </c>
      <c r="P12" s="142">
        <v>57</v>
      </c>
      <c r="Q12" s="143">
        <f>O12+P12</f>
        <v>150</v>
      </c>
      <c r="R12" s="143">
        <f t="shared" si="1"/>
        <v>6</v>
      </c>
      <c r="S12" s="144" t="s">
        <v>39</v>
      </c>
      <c r="T12" s="146" t="s">
        <v>36</v>
      </c>
    </row>
    <row r="13" spans="1:26" ht="35.4" thickBot="1" x14ac:dyDescent="0.35">
      <c r="A13" s="297"/>
      <c r="B13" s="302"/>
      <c r="C13" s="136">
        <v>5</v>
      </c>
      <c r="D13" s="137" t="s">
        <v>345</v>
      </c>
      <c r="E13" s="137" t="s">
        <v>44</v>
      </c>
      <c r="F13" s="137" t="s">
        <v>45</v>
      </c>
      <c r="G13" s="138" t="s">
        <v>34</v>
      </c>
      <c r="H13" s="139">
        <v>2</v>
      </c>
      <c r="I13" s="139"/>
      <c r="J13" s="139">
        <v>2</v>
      </c>
      <c r="K13" s="139"/>
      <c r="L13" s="149"/>
      <c r="M13" s="139"/>
      <c r="N13" s="140">
        <v>3</v>
      </c>
      <c r="O13" s="141">
        <f t="shared" si="0"/>
        <v>63</v>
      </c>
      <c r="P13" s="142">
        <v>87</v>
      </c>
      <c r="Q13" s="143">
        <f>O13+P13</f>
        <v>150</v>
      </c>
      <c r="R13" s="143">
        <f t="shared" si="1"/>
        <v>6</v>
      </c>
      <c r="S13" s="144" t="s">
        <v>35</v>
      </c>
      <c r="T13" s="146" t="s">
        <v>36</v>
      </c>
    </row>
    <row r="14" spans="1:26" ht="35.4" thickBot="1" x14ac:dyDescent="0.35">
      <c r="A14" s="297"/>
      <c r="B14" s="302"/>
      <c r="C14" s="150">
        <v>6</v>
      </c>
      <c r="D14" s="137" t="s">
        <v>346</v>
      </c>
      <c r="E14" s="137" t="s">
        <v>338</v>
      </c>
      <c r="F14" s="137" t="s">
        <v>340</v>
      </c>
      <c r="G14" s="138" t="s">
        <v>46</v>
      </c>
      <c r="H14" s="139">
        <v>2</v>
      </c>
      <c r="I14" s="139"/>
      <c r="J14" s="139"/>
      <c r="K14" s="139"/>
      <c r="L14" s="139"/>
      <c r="M14" s="139"/>
      <c r="N14" s="151">
        <v>3</v>
      </c>
      <c r="O14" s="141">
        <f t="shared" si="0"/>
        <v>33</v>
      </c>
      <c r="P14" s="152">
        <v>17</v>
      </c>
      <c r="Q14" s="143">
        <v>50</v>
      </c>
      <c r="R14" s="143">
        <f t="shared" si="1"/>
        <v>2</v>
      </c>
      <c r="S14" s="144" t="s">
        <v>47</v>
      </c>
      <c r="T14" s="146" t="s">
        <v>36</v>
      </c>
      <c r="U14" s="153"/>
      <c r="V14" s="153"/>
      <c r="W14" s="153"/>
      <c r="X14" s="153"/>
      <c r="Y14" s="153"/>
      <c r="Z14" s="153"/>
    </row>
    <row r="15" spans="1:26" ht="17.399999999999999" x14ac:dyDescent="0.3">
      <c r="A15" s="297"/>
      <c r="B15" s="303"/>
      <c r="C15" s="154"/>
      <c r="D15" s="154"/>
      <c r="E15" s="154"/>
      <c r="F15" s="154"/>
      <c r="G15" s="155" t="s">
        <v>48</v>
      </c>
      <c r="H15" s="156">
        <f t="shared" ref="H15:R15" si="2">SUM(H9:H14)</f>
        <v>12</v>
      </c>
      <c r="I15" s="156">
        <f t="shared" si="2"/>
        <v>0</v>
      </c>
      <c r="J15" s="156">
        <f t="shared" si="2"/>
        <v>10</v>
      </c>
      <c r="K15" s="156">
        <f t="shared" si="2"/>
        <v>0</v>
      </c>
      <c r="L15" s="156">
        <f t="shared" si="2"/>
        <v>2</v>
      </c>
      <c r="M15" s="156">
        <f t="shared" si="2"/>
        <v>0</v>
      </c>
      <c r="N15" s="156">
        <f t="shared" si="2"/>
        <v>18</v>
      </c>
      <c r="O15" s="157">
        <f t="shared" si="2"/>
        <v>378</v>
      </c>
      <c r="P15" s="156">
        <f t="shared" si="2"/>
        <v>372</v>
      </c>
      <c r="Q15" s="156">
        <f t="shared" si="2"/>
        <v>750</v>
      </c>
      <c r="R15" s="158">
        <f t="shared" si="2"/>
        <v>30</v>
      </c>
      <c r="S15" s="159"/>
      <c r="T15" s="160"/>
    </row>
    <row r="16" spans="1:26" ht="17.399999999999999" x14ac:dyDescent="0.3">
      <c r="A16" s="297"/>
      <c r="B16" s="262"/>
      <c r="C16" s="263"/>
      <c r="D16" s="263"/>
      <c r="E16" s="263"/>
      <c r="F16" s="263"/>
      <c r="G16" s="263"/>
      <c r="H16" s="263"/>
      <c r="I16" s="263"/>
      <c r="J16" s="263"/>
      <c r="K16" s="263"/>
      <c r="L16" s="263"/>
      <c r="M16" s="263"/>
      <c r="N16" s="263"/>
      <c r="O16" s="263"/>
      <c r="P16" s="263"/>
      <c r="Q16" s="263"/>
      <c r="R16" s="263"/>
      <c r="S16" s="264"/>
      <c r="T16" s="161"/>
    </row>
    <row r="17" spans="1:26" ht="34.799999999999997" x14ac:dyDescent="0.3">
      <c r="A17" s="297"/>
      <c r="B17" s="295" t="s">
        <v>10</v>
      </c>
      <c r="C17" s="295" t="s">
        <v>11</v>
      </c>
      <c r="D17" s="267" t="s">
        <v>12</v>
      </c>
      <c r="E17" s="285" t="s">
        <v>13</v>
      </c>
      <c r="F17" s="295" t="s">
        <v>14</v>
      </c>
      <c r="G17" s="269" t="s">
        <v>15</v>
      </c>
      <c r="H17" s="254" t="s">
        <v>16</v>
      </c>
      <c r="I17" s="255"/>
      <c r="J17" s="255"/>
      <c r="K17" s="255"/>
      <c r="L17" s="255"/>
      <c r="M17" s="256"/>
      <c r="N17" s="257" t="s">
        <v>17</v>
      </c>
      <c r="O17" s="162" t="s">
        <v>18</v>
      </c>
      <c r="P17" s="162" t="s">
        <v>19</v>
      </c>
      <c r="Q17" s="162" t="s">
        <v>20</v>
      </c>
      <c r="R17" s="259" t="s">
        <v>21</v>
      </c>
      <c r="S17" s="260" t="s">
        <v>22</v>
      </c>
      <c r="T17" s="252" t="s">
        <v>23</v>
      </c>
    </row>
    <row r="18" spans="1:26" ht="35.4" thickBot="1" x14ac:dyDescent="0.35">
      <c r="A18" s="297"/>
      <c r="B18" s="258"/>
      <c r="C18" s="268"/>
      <c r="D18" s="268"/>
      <c r="E18" s="286"/>
      <c r="F18" s="268"/>
      <c r="G18" s="268"/>
      <c r="H18" s="163" t="s">
        <v>24</v>
      </c>
      <c r="I18" s="164" t="s">
        <v>25</v>
      </c>
      <c r="J18" s="164" t="s">
        <v>26</v>
      </c>
      <c r="K18" s="164" t="s">
        <v>27</v>
      </c>
      <c r="L18" s="165" t="s">
        <v>28</v>
      </c>
      <c r="M18" s="165" t="s">
        <v>29</v>
      </c>
      <c r="N18" s="258"/>
      <c r="O18" s="162" t="s">
        <v>30</v>
      </c>
      <c r="P18" s="162" t="s">
        <v>30</v>
      </c>
      <c r="Q18" s="162" t="s">
        <v>30</v>
      </c>
      <c r="R18" s="258"/>
      <c r="S18" s="261"/>
      <c r="T18" s="253"/>
    </row>
    <row r="19" spans="1:26" ht="18" thickBot="1" x14ac:dyDescent="0.35">
      <c r="A19" s="297"/>
      <c r="B19" s="299" t="s">
        <v>49</v>
      </c>
      <c r="C19" s="150">
        <v>1</v>
      </c>
      <c r="D19" s="137" t="s">
        <v>347</v>
      </c>
      <c r="E19" s="137" t="s">
        <v>50</v>
      </c>
      <c r="F19" s="137" t="s">
        <v>354</v>
      </c>
      <c r="G19" s="138" t="s">
        <v>34</v>
      </c>
      <c r="H19" s="139">
        <v>2</v>
      </c>
      <c r="I19" s="139"/>
      <c r="J19" s="139">
        <v>2</v>
      </c>
      <c r="K19" s="139"/>
      <c r="L19" s="139"/>
      <c r="M19" s="139"/>
      <c r="N19" s="139">
        <v>3</v>
      </c>
      <c r="O19" s="143">
        <f t="shared" ref="O19:O24" si="3">SUM(H19:L19)*15+N19</f>
        <v>63</v>
      </c>
      <c r="P19" s="166">
        <v>87</v>
      </c>
      <c r="Q19" s="143">
        <f t="shared" ref="Q19:Q25" si="4">O19+P19</f>
        <v>150</v>
      </c>
      <c r="R19" s="167">
        <f t="shared" ref="R19:R25" si="5">Q19/25</f>
        <v>6</v>
      </c>
      <c r="S19" s="144" t="s">
        <v>39</v>
      </c>
      <c r="T19" s="146" t="s">
        <v>342</v>
      </c>
    </row>
    <row r="20" spans="1:26" ht="35.4" thickBot="1" x14ac:dyDescent="0.35">
      <c r="A20" s="297"/>
      <c r="B20" s="300"/>
      <c r="C20" s="150">
        <v>2</v>
      </c>
      <c r="D20" s="137" t="s">
        <v>348</v>
      </c>
      <c r="E20" s="137" t="s">
        <v>51</v>
      </c>
      <c r="F20" s="137" t="s">
        <v>52</v>
      </c>
      <c r="G20" s="138" t="s">
        <v>34</v>
      </c>
      <c r="H20" s="139">
        <v>2</v>
      </c>
      <c r="I20" s="139"/>
      <c r="J20" s="139">
        <v>2</v>
      </c>
      <c r="K20" s="139"/>
      <c r="L20" s="139"/>
      <c r="M20" s="139"/>
      <c r="N20" s="139">
        <v>3</v>
      </c>
      <c r="O20" s="143">
        <f t="shared" si="3"/>
        <v>63</v>
      </c>
      <c r="P20" s="152">
        <v>62</v>
      </c>
      <c r="Q20" s="143">
        <f t="shared" si="4"/>
        <v>125</v>
      </c>
      <c r="R20" s="168">
        <f t="shared" si="5"/>
        <v>5</v>
      </c>
      <c r="S20" s="144" t="s">
        <v>35</v>
      </c>
      <c r="T20" s="146" t="s">
        <v>345</v>
      </c>
    </row>
    <row r="21" spans="1:26" ht="15.75" customHeight="1" thickBot="1" x14ac:dyDescent="0.35">
      <c r="A21" s="297"/>
      <c r="B21" s="300"/>
      <c r="C21" s="150">
        <v>3</v>
      </c>
      <c r="D21" s="137" t="s">
        <v>349</v>
      </c>
      <c r="E21" s="137" t="s">
        <v>53</v>
      </c>
      <c r="F21" s="137" t="s">
        <v>54</v>
      </c>
      <c r="G21" s="138" t="s">
        <v>34</v>
      </c>
      <c r="H21" s="139">
        <v>2</v>
      </c>
      <c r="I21" s="139"/>
      <c r="J21" s="139">
        <v>2</v>
      </c>
      <c r="K21" s="139"/>
      <c r="L21" s="139"/>
      <c r="M21" s="139"/>
      <c r="N21" s="139">
        <v>3</v>
      </c>
      <c r="O21" s="143">
        <f t="shared" si="3"/>
        <v>63</v>
      </c>
      <c r="P21" s="152">
        <v>62</v>
      </c>
      <c r="Q21" s="143">
        <f t="shared" si="4"/>
        <v>125</v>
      </c>
      <c r="R21" s="168">
        <f t="shared" si="5"/>
        <v>5</v>
      </c>
      <c r="S21" s="144" t="s">
        <v>35</v>
      </c>
      <c r="T21" s="146" t="s">
        <v>341</v>
      </c>
    </row>
    <row r="22" spans="1:26" ht="15.75" customHeight="1" thickBot="1" x14ac:dyDescent="0.35">
      <c r="A22" s="297"/>
      <c r="B22" s="300"/>
      <c r="C22" s="150">
        <v>4</v>
      </c>
      <c r="D22" s="137" t="s">
        <v>350</v>
      </c>
      <c r="E22" s="137" t="s">
        <v>55</v>
      </c>
      <c r="F22" s="137" t="s">
        <v>56</v>
      </c>
      <c r="G22" s="138" t="s">
        <v>34</v>
      </c>
      <c r="H22" s="139">
        <v>2</v>
      </c>
      <c r="I22" s="139"/>
      <c r="J22" s="139">
        <v>2</v>
      </c>
      <c r="K22" s="139"/>
      <c r="L22" s="139"/>
      <c r="M22" s="139"/>
      <c r="N22" s="139">
        <v>3</v>
      </c>
      <c r="O22" s="143">
        <f t="shared" si="3"/>
        <v>63</v>
      </c>
      <c r="P22" s="152">
        <v>62</v>
      </c>
      <c r="Q22" s="143">
        <f t="shared" si="4"/>
        <v>125</v>
      </c>
      <c r="R22" s="168">
        <f t="shared" si="5"/>
        <v>5</v>
      </c>
      <c r="S22" s="144" t="s">
        <v>39</v>
      </c>
      <c r="T22" s="146" t="s">
        <v>36</v>
      </c>
    </row>
    <row r="23" spans="1:26" ht="15.75" customHeight="1" thickBot="1" x14ac:dyDescent="0.35">
      <c r="A23" s="297"/>
      <c r="B23" s="300"/>
      <c r="C23" s="150">
        <v>5</v>
      </c>
      <c r="D23" s="137" t="s">
        <v>351</v>
      </c>
      <c r="E23" s="137" t="s">
        <v>57</v>
      </c>
      <c r="F23" s="137" t="s">
        <v>58</v>
      </c>
      <c r="G23" s="138" t="s">
        <v>34</v>
      </c>
      <c r="H23" s="139">
        <v>2</v>
      </c>
      <c r="I23" s="139"/>
      <c r="J23" s="139">
        <v>2</v>
      </c>
      <c r="K23" s="139"/>
      <c r="L23" s="149"/>
      <c r="M23" s="139"/>
      <c r="N23" s="139">
        <v>3</v>
      </c>
      <c r="O23" s="143">
        <f t="shared" si="3"/>
        <v>63</v>
      </c>
      <c r="P23" s="152">
        <v>62</v>
      </c>
      <c r="Q23" s="143">
        <f t="shared" si="4"/>
        <v>125</v>
      </c>
      <c r="R23" s="168">
        <f t="shared" si="5"/>
        <v>5</v>
      </c>
      <c r="S23" s="144" t="s">
        <v>35</v>
      </c>
      <c r="T23" s="146" t="s">
        <v>345</v>
      </c>
    </row>
    <row r="24" spans="1:26" ht="15.75" customHeight="1" thickBot="1" x14ac:dyDescent="0.35">
      <c r="A24" s="297"/>
      <c r="B24" s="300"/>
      <c r="C24" s="150">
        <v>6</v>
      </c>
      <c r="D24" s="137" t="s">
        <v>352</v>
      </c>
      <c r="E24" s="137" t="s">
        <v>355</v>
      </c>
      <c r="F24" s="137" t="s">
        <v>356</v>
      </c>
      <c r="G24" s="138" t="s">
        <v>34</v>
      </c>
      <c r="H24" s="139">
        <v>2</v>
      </c>
      <c r="I24" s="139"/>
      <c r="J24" s="139"/>
      <c r="K24" s="139"/>
      <c r="L24" s="149"/>
      <c r="M24" s="139"/>
      <c r="N24" s="152">
        <v>3</v>
      </c>
      <c r="O24" s="143">
        <f t="shared" si="3"/>
        <v>33</v>
      </c>
      <c r="P24" s="152">
        <v>17</v>
      </c>
      <c r="Q24" s="169">
        <f t="shared" si="4"/>
        <v>50</v>
      </c>
      <c r="R24" s="168">
        <f t="shared" si="5"/>
        <v>2</v>
      </c>
      <c r="S24" s="170" t="s">
        <v>47</v>
      </c>
      <c r="T24" s="146" t="s">
        <v>36</v>
      </c>
      <c r="U24" s="153"/>
      <c r="V24" s="153"/>
      <c r="W24" s="153"/>
      <c r="X24" s="153"/>
      <c r="Y24" s="153"/>
      <c r="Z24" s="153"/>
    </row>
    <row r="25" spans="1:26" ht="15.75" customHeight="1" thickBot="1" x14ac:dyDescent="0.35">
      <c r="A25" s="297"/>
      <c r="B25" s="300"/>
      <c r="C25" s="150">
        <v>7</v>
      </c>
      <c r="D25" s="137" t="s">
        <v>353</v>
      </c>
      <c r="E25" s="137" t="s">
        <v>357</v>
      </c>
      <c r="F25" s="137" t="s">
        <v>358</v>
      </c>
      <c r="G25" s="138" t="s">
        <v>46</v>
      </c>
      <c r="H25" s="139">
        <v>2</v>
      </c>
      <c r="I25" s="139"/>
      <c r="J25" s="139"/>
      <c r="K25" s="139"/>
      <c r="L25" s="139"/>
      <c r="M25" s="139"/>
      <c r="N25" s="139">
        <v>3</v>
      </c>
      <c r="O25" s="143">
        <v>33</v>
      </c>
      <c r="P25" s="142">
        <v>17</v>
      </c>
      <c r="Q25" s="143">
        <f t="shared" si="4"/>
        <v>50</v>
      </c>
      <c r="R25" s="171">
        <f t="shared" si="5"/>
        <v>2</v>
      </c>
      <c r="S25" s="144" t="s">
        <v>47</v>
      </c>
      <c r="T25" s="146" t="s">
        <v>36</v>
      </c>
      <c r="U25" s="153"/>
      <c r="V25" s="153"/>
      <c r="W25" s="153"/>
      <c r="X25" s="153"/>
      <c r="Y25" s="153"/>
      <c r="Z25" s="153"/>
    </row>
    <row r="26" spans="1:26" ht="15.75" customHeight="1" x14ac:dyDescent="0.3">
      <c r="A26" s="297"/>
      <c r="B26" s="261"/>
      <c r="C26" s="172"/>
      <c r="D26" s="173"/>
      <c r="E26" s="174"/>
      <c r="F26" s="139"/>
      <c r="G26" s="175" t="s">
        <v>48</v>
      </c>
      <c r="H26" s="176">
        <f t="shared" ref="H26:R26" si="6">SUM(H19:H25)</f>
        <v>14</v>
      </c>
      <c r="I26" s="176">
        <f t="shared" si="6"/>
        <v>0</v>
      </c>
      <c r="J26" s="176">
        <f t="shared" si="6"/>
        <v>10</v>
      </c>
      <c r="K26" s="176">
        <f t="shared" si="6"/>
        <v>0</v>
      </c>
      <c r="L26" s="176">
        <f t="shared" si="6"/>
        <v>0</v>
      </c>
      <c r="M26" s="176">
        <f t="shared" si="6"/>
        <v>0</v>
      </c>
      <c r="N26" s="176">
        <f t="shared" si="6"/>
        <v>21</v>
      </c>
      <c r="O26" s="176">
        <f t="shared" si="6"/>
        <v>381</v>
      </c>
      <c r="P26" s="176">
        <f t="shared" si="6"/>
        <v>369</v>
      </c>
      <c r="Q26" s="177">
        <f t="shared" si="6"/>
        <v>750</v>
      </c>
      <c r="R26" s="178">
        <f t="shared" si="6"/>
        <v>30</v>
      </c>
      <c r="S26" s="176"/>
      <c r="T26" s="160"/>
    </row>
    <row r="27" spans="1:26" ht="15.75" customHeight="1" x14ac:dyDescent="0.3">
      <c r="A27" s="298"/>
      <c r="B27" s="316"/>
      <c r="C27" s="317"/>
      <c r="D27" s="317"/>
      <c r="E27" s="317"/>
      <c r="F27" s="317"/>
      <c r="G27" s="317"/>
      <c r="H27" s="317"/>
      <c r="I27" s="317"/>
      <c r="J27" s="317"/>
      <c r="K27" s="317"/>
      <c r="L27" s="317"/>
      <c r="M27" s="317"/>
      <c r="N27" s="317"/>
      <c r="O27" s="317"/>
      <c r="P27" s="317"/>
      <c r="Q27" s="317"/>
      <c r="R27" s="317"/>
      <c r="S27" s="278"/>
      <c r="T27" s="161"/>
    </row>
    <row r="28" spans="1:26" ht="15.75" customHeight="1" x14ac:dyDescent="0.3">
      <c r="A28" s="293" t="s">
        <v>9</v>
      </c>
      <c r="B28" s="295" t="s">
        <v>10</v>
      </c>
      <c r="C28" s="295" t="s">
        <v>11</v>
      </c>
      <c r="D28" s="267" t="s">
        <v>12</v>
      </c>
      <c r="E28" s="285" t="s">
        <v>13</v>
      </c>
      <c r="F28" s="267" t="s">
        <v>14</v>
      </c>
      <c r="G28" s="269" t="s">
        <v>15</v>
      </c>
      <c r="H28" s="254" t="s">
        <v>16</v>
      </c>
      <c r="I28" s="255"/>
      <c r="J28" s="255"/>
      <c r="K28" s="255"/>
      <c r="L28" s="255"/>
      <c r="M28" s="256"/>
      <c r="N28" s="257" t="s">
        <v>17</v>
      </c>
      <c r="O28" s="162" t="s">
        <v>18</v>
      </c>
      <c r="P28" s="162" t="s">
        <v>19</v>
      </c>
      <c r="Q28" s="162" t="s">
        <v>20</v>
      </c>
      <c r="R28" s="259" t="s">
        <v>21</v>
      </c>
      <c r="S28" s="260" t="s">
        <v>22</v>
      </c>
      <c r="T28" s="252" t="s">
        <v>23</v>
      </c>
    </row>
    <row r="29" spans="1:26" ht="15.75" customHeight="1" thickBot="1" x14ac:dyDescent="0.35">
      <c r="A29" s="294"/>
      <c r="B29" s="258"/>
      <c r="C29" s="268"/>
      <c r="D29" s="268"/>
      <c r="E29" s="286"/>
      <c r="F29" s="268"/>
      <c r="G29" s="268"/>
      <c r="H29" s="163" t="s">
        <v>24</v>
      </c>
      <c r="I29" s="164" t="s">
        <v>25</v>
      </c>
      <c r="J29" s="164" t="s">
        <v>26</v>
      </c>
      <c r="K29" s="164" t="s">
        <v>27</v>
      </c>
      <c r="L29" s="165" t="s">
        <v>28</v>
      </c>
      <c r="M29" s="165" t="s">
        <v>29</v>
      </c>
      <c r="N29" s="258"/>
      <c r="O29" s="162" t="s">
        <v>30</v>
      </c>
      <c r="P29" s="162" t="s">
        <v>30</v>
      </c>
      <c r="Q29" s="162" t="s">
        <v>30</v>
      </c>
      <c r="R29" s="258"/>
      <c r="S29" s="261"/>
      <c r="T29" s="253"/>
    </row>
    <row r="30" spans="1:26" ht="15.75" customHeight="1" thickBot="1" x14ac:dyDescent="0.35">
      <c r="A30" s="310" t="s">
        <v>381</v>
      </c>
      <c r="B30" s="304" t="s">
        <v>60</v>
      </c>
      <c r="C30" s="150">
        <v>1</v>
      </c>
      <c r="D30" s="137" t="s">
        <v>363</v>
      </c>
      <c r="E30" s="179" t="s">
        <v>61</v>
      </c>
      <c r="F30" s="180" t="s">
        <v>62</v>
      </c>
      <c r="G30" s="138" t="s">
        <v>34</v>
      </c>
      <c r="H30" s="181">
        <v>2</v>
      </c>
      <c r="I30" s="181"/>
      <c r="J30" s="181">
        <v>2</v>
      </c>
      <c r="K30" s="181"/>
      <c r="L30" s="182"/>
      <c r="M30" s="139"/>
      <c r="N30" s="172">
        <v>3</v>
      </c>
      <c r="O30" s="143">
        <f>SUM(H30:L30)*15+N30</f>
        <v>63</v>
      </c>
      <c r="P30" s="166">
        <v>87</v>
      </c>
      <c r="Q30" s="183">
        <f t="shared" ref="Q30:Q35" si="7">O30+P30</f>
        <v>150</v>
      </c>
      <c r="R30" s="167">
        <f t="shared" ref="R30:R35" si="8">Q30/25</f>
        <v>6</v>
      </c>
      <c r="S30" s="172" t="s">
        <v>35</v>
      </c>
      <c r="T30" s="146" t="s">
        <v>347</v>
      </c>
    </row>
    <row r="31" spans="1:26" ht="15.75" customHeight="1" thickBot="1" x14ac:dyDescent="0.35">
      <c r="A31" s="291"/>
      <c r="B31" s="300"/>
      <c r="C31" s="150">
        <v>2</v>
      </c>
      <c r="D31" s="184" t="s">
        <v>364</v>
      </c>
      <c r="E31" s="185" t="s">
        <v>63</v>
      </c>
      <c r="F31" s="186" t="s">
        <v>64</v>
      </c>
      <c r="G31" s="138" t="s">
        <v>34</v>
      </c>
      <c r="H31" s="139">
        <v>2</v>
      </c>
      <c r="I31" s="139"/>
      <c r="J31" s="139">
        <v>2</v>
      </c>
      <c r="K31" s="139"/>
      <c r="L31" s="139"/>
      <c r="M31" s="139"/>
      <c r="N31" s="152">
        <v>3</v>
      </c>
      <c r="O31" s="143">
        <f>SUM(H31:L31)*15+N31</f>
        <v>63</v>
      </c>
      <c r="P31" s="152">
        <v>87</v>
      </c>
      <c r="Q31" s="169">
        <f t="shared" si="7"/>
        <v>150</v>
      </c>
      <c r="R31" s="167">
        <f t="shared" si="8"/>
        <v>6</v>
      </c>
      <c r="S31" s="187" t="s">
        <v>35</v>
      </c>
      <c r="T31" s="146" t="s">
        <v>347</v>
      </c>
    </row>
    <row r="32" spans="1:26" ht="15.75" customHeight="1" thickBot="1" x14ac:dyDescent="0.35">
      <c r="A32" s="291"/>
      <c r="B32" s="300"/>
      <c r="C32" s="150">
        <v>3</v>
      </c>
      <c r="D32" s="184" t="s">
        <v>365</v>
      </c>
      <c r="E32" s="185" t="s">
        <v>65</v>
      </c>
      <c r="F32" s="186" t="s">
        <v>359</v>
      </c>
      <c r="G32" s="138" t="s">
        <v>34</v>
      </c>
      <c r="H32" s="139">
        <v>2</v>
      </c>
      <c r="I32" s="139"/>
      <c r="J32" s="139"/>
      <c r="K32" s="139"/>
      <c r="L32" s="139"/>
      <c r="M32" s="139"/>
      <c r="N32" s="152">
        <v>3</v>
      </c>
      <c r="O32" s="143">
        <f>SUM(H32:L32)*15+N32</f>
        <v>33</v>
      </c>
      <c r="P32" s="152">
        <v>42</v>
      </c>
      <c r="Q32" s="169">
        <f t="shared" si="7"/>
        <v>75</v>
      </c>
      <c r="R32" s="167">
        <f t="shared" si="8"/>
        <v>3</v>
      </c>
      <c r="S32" s="170" t="s">
        <v>39</v>
      </c>
      <c r="T32" s="146" t="s">
        <v>344</v>
      </c>
    </row>
    <row r="33" spans="1:26" ht="15.75" customHeight="1" thickBot="1" x14ac:dyDescent="0.35">
      <c r="A33" s="291"/>
      <c r="B33" s="300"/>
      <c r="C33" s="150">
        <v>4</v>
      </c>
      <c r="D33" s="184" t="s">
        <v>366</v>
      </c>
      <c r="E33" s="185" t="s">
        <v>360</v>
      </c>
      <c r="F33" s="186" t="s">
        <v>66</v>
      </c>
      <c r="G33" s="138" t="s">
        <v>34</v>
      </c>
      <c r="H33" s="139">
        <v>2</v>
      </c>
      <c r="I33" s="139"/>
      <c r="J33" s="139">
        <v>2</v>
      </c>
      <c r="K33" s="139"/>
      <c r="L33" s="188"/>
      <c r="M33" s="139"/>
      <c r="N33" s="189">
        <v>3</v>
      </c>
      <c r="O33" s="143">
        <f>SUM(H33:M33)*15+N33</f>
        <v>63</v>
      </c>
      <c r="P33" s="189">
        <v>87</v>
      </c>
      <c r="Q33" s="183">
        <f t="shared" si="7"/>
        <v>150</v>
      </c>
      <c r="R33" s="167">
        <f t="shared" si="8"/>
        <v>6</v>
      </c>
      <c r="S33" s="173" t="s">
        <v>35</v>
      </c>
      <c r="T33" s="146" t="s">
        <v>345</v>
      </c>
      <c r="U33" s="148"/>
      <c r="V33" s="148"/>
      <c r="W33" s="148"/>
      <c r="X33" s="148"/>
      <c r="Y33" s="148"/>
      <c r="Z33" s="148"/>
    </row>
    <row r="34" spans="1:26" ht="15.75" customHeight="1" thickBot="1" x14ac:dyDescent="0.35">
      <c r="A34" s="291"/>
      <c r="B34" s="300"/>
      <c r="C34" s="150">
        <v>5</v>
      </c>
      <c r="D34" s="184" t="s">
        <v>367</v>
      </c>
      <c r="E34" s="185" t="s">
        <v>67</v>
      </c>
      <c r="F34" s="186" t="s">
        <v>68</v>
      </c>
      <c r="G34" s="136" t="s">
        <v>34</v>
      </c>
      <c r="H34" s="190">
        <v>2</v>
      </c>
      <c r="I34" s="191"/>
      <c r="J34" s="190">
        <v>2</v>
      </c>
      <c r="K34" s="191"/>
      <c r="L34" s="192"/>
      <c r="M34" s="190"/>
      <c r="N34" s="193">
        <v>3</v>
      </c>
      <c r="O34" s="143">
        <f>SUM(H34:M34)*15+N34</f>
        <v>63</v>
      </c>
      <c r="P34" s="193">
        <v>112</v>
      </c>
      <c r="Q34" s="194">
        <f t="shared" si="7"/>
        <v>175</v>
      </c>
      <c r="R34" s="167">
        <f t="shared" si="8"/>
        <v>7</v>
      </c>
      <c r="S34" s="190" t="s">
        <v>39</v>
      </c>
      <c r="T34" s="146" t="s">
        <v>347</v>
      </c>
      <c r="U34" s="148"/>
      <c r="V34" s="148"/>
      <c r="W34" s="148"/>
      <c r="X34" s="148"/>
      <c r="Y34" s="148"/>
      <c r="Z34" s="148"/>
    </row>
    <row r="35" spans="1:26" ht="15.75" customHeight="1" thickBot="1" x14ac:dyDescent="0.35">
      <c r="A35" s="291"/>
      <c r="B35" s="300"/>
      <c r="C35" s="150">
        <v>6</v>
      </c>
      <c r="D35" s="195" t="s">
        <v>368</v>
      </c>
      <c r="E35" s="185" t="s">
        <v>361</v>
      </c>
      <c r="F35" s="186" t="s">
        <v>362</v>
      </c>
      <c r="G35" s="138" t="s">
        <v>46</v>
      </c>
      <c r="H35" s="139">
        <v>2</v>
      </c>
      <c r="I35" s="139"/>
      <c r="J35" s="139"/>
      <c r="K35" s="139"/>
      <c r="L35" s="149"/>
      <c r="M35" s="139"/>
      <c r="N35" s="166">
        <v>3</v>
      </c>
      <c r="O35" s="143">
        <f>SUM(H35:L35)*15+N35</f>
        <v>33</v>
      </c>
      <c r="P35" s="166">
        <v>17</v>
      </c>
      <c r="Q35" s="183">
        <f t="shared" si="7"/>
        <v>50</v>
      </c>
      <c r="R35" s="167">
        <f t="shared" si="8"/>
        <v>2</v>
      </c>
      <c r="S35" s="196" t="s">
        <v>47</v>
      </c>
      <c r="T35" s="146" t="s">
        <v>36</v>
      </c>
      <c r="U35" s="153"/>
      <c r="V35" s="153"/>
      <c r="W35" s="153"/>
      <c r="X35" s="153"/>
      <c r="Y35" s="153"/>
      <c r="Z35" s="153"/>
    </row>
    <row r="36" spans="1:26" ht="15.75" customHeight="1" x14ac:dyDescent="0.3">
      <c r="A36" s="291"/>
      <c r="B36" s="261"/>
      <c r="C36" s="174"/>
      <c r="D36" s="174"/>
      <c r="E36" s="174"/>
      <c r="F36" s="174"/>
      <c r="G36" s="175" t="s">
        <v>48</v>
      </c>
      <c r="H36" s="176">
        <v>14</v>
      </c>
      <c r="I36" s="176">
        <f>SUM(I30:I34)</f>
        <v>0</v>
      </c>
      <c r="J36" s="176">
        <f>SUM(J30:J34)</f>
        <v>8</v>
      </c>
      <c r="K36" s="176">
        <f>SUM(K30:K34)</f>
        <v>0</v>
      </c>
      <c r="L36" s="176">
        <f>SUM(L30:L34)</f>
        <v>0</v>
      </c>
      <c r="M36" s="176">
        <f>SUM(M30:M34)</f>
        <v>0</v>
      </c>
      <c r="N36" s="176">
        <f>SUM(N30:N35)</f>
        <v>18</v>
      </c>
      <c r="O36" s="176">
        <f>SUM(O30:O35)</f>
        <v>318</v>
      </c>
      <c r="P36" s="176">
        <f>SUM(P30:P35)</f>
        <v>432</v>
      </c>
      <c r="Q36" s="177">
        <f>SUM(Q30:Q35)</f>
        <v>750</v>
      </c>
      <c r="R36" s="178">
        <f>SUM(R30:R35)</f>
        <v>30</v>
      </c>
      <c r="S36" s="176"/>
      <c r="T36" s="160"/>
    </row>
    <row r="37" spans="1:26" ht="15.75" customHeight="1" x14ac:dyDescent="0.3">
      <c r="A37" s="291"/>
      <c r="B37" s="262"/>
      <c r="C37" s="263"/>
      <c r="D37" s="263"/>
      <c r="E37" s="263"/>
      <c r="F37" s="263"/>
      <c r="G37" s="263"/>
      <c r="H37" s="263"/>
      <c r="I37" s="263"/>
      <c r="J37" s="263"/>
      <c r="K37" s="263"/>
      <c r="L37" s="263"/>
      <c r="M37" s="263"/>
      <c r="N37" s="263"/>
      <c r="O37" s="263"/>
      <c r="P37" s="263"/>
      <c r="Q37" s="263"/>
      <c r="R37" s="263"/>
      <c r="S37" s="264"/>
      <c r="T37" s="197"/>
    </row>
    <row r="38" spans="1:26" ht="15.75" customHeight="1" x14ac:dyDescent="0.3">
      <c r="A38" s="291"/>
      <c r="B38" s="295" t="s">
        <v>10</v>
      </c>
      <c r="C38" s="295" t="s">
        <v>11</v>
      </c>
      <c r="D38" s="267" t="s">
        <v>12</v>
      </c>
      <c r="E38" s="285" t="s">
        <v>13</v>
      </c>
      <c r="F38" s="267" t="s">
        <v>14</v>
      </c>
      <c r="G38" s="269" t="s">
        <v>15</v>
      </c>
      <c r="H38" s="254" t="s">
        <v>16</v>
      </c>
      <c r="I38" s="255"/>
      <c r="J38" s="255"/>
      <c r="K38" s="255"/>
      <c r="L38" s="255"/>
      <c r="M38" s="256"/>
      <c r="N38" s="257" t="s">
        <v>17</v>
      </c>
      <c r="O38" s="162" t="s">
        <v>18</v>
      </c>
      <c r="P38" s="162" t="s">
        <v>19</v>
      </c>
      <c r="Q38" s="162" t="s">
        <v>20</v>
      </c>
      <c r="R38" s="259" t="s">
        <v>21</v>
      </c>
      <c r="S38" s="260" t="s">
        <v>22</v>
      </c>
      <c r="T38" s="252" t="s">
        <v>23</v>
      </c>
    </row>
    <row r="39" spans="1:26" ht="15.75" customHeight="1" thickBot="1" x14ac:dyDescent="0.35">
      <c r="A39" s="291"/>
      <c r="B39" s="258"/>
      <c r="C39" s="268"/>
      <c r="D39" s="268"/>
      <c r="E39" s="286"/>
      <c r="F39" s="268"/>
      <c r="G39" s="268"/>
      <c r="H39" s="163" t="s">
        <v>24</v>
      </c>
      <c r="I39" s="164" t="s">
        <v>25</v>
      </c>
      <c r="J39" s="164" t="s">
        <v>26</v>
      </c>
      <c r="K39" s="164" t="s">
        <v>27</v>
      </c>
      <c r="L39" s="165" t="s">
        <v>28</v>
      </c>
      <c r="M39" s="165" t="s">
        <v>29</v>
      </c>
      <c r="N39" s="258"/>
      <c r="O39" s="162" t="s">
        <v>30</v>
      </c>
      <c r="P39" s="162" t="s">
        <v>30</v>
      </c>
      <c r="Q39" s="162" t="s">
        <v>30</v>
      </c>
      <c r="R39" s="258"/>
      <c r="S39" s="261"/>
      <c r="T39" s="253"/>
    </row>
    <row r="40" spans="1:26" ht="15.75" customHeight="1" thickBot="1" x14ac:dyDescent="0.35">
      <c r="A40" s="291"/>
      <c r="B40" s="304" t="s">
        <v>69</v>
      </c>
      <c r="C40" s="150">
        <v>1</v>
      </c>
      <c r="D40" s="137" t="s">
        <v>372</v>
      </c>
      <c r="E40" s="179" t="s">
        <v>70</v>
      </c>
      <c r="F40" s="180" t="s">
        <v>71</v>
      </c>
      <c r="G40" s="138" t="s">
        <v>34</v>
      </c>
      <c r="H40" s="139">
        <v>2</v>
      </c>
      <c r="I40" s="139"/>
      <c r="J40" s="139">
        <v>2</v>
      </c>
      <c r="K40" s="139"/>
      <c r="L40" s="149"/>
      <c r="M40" s="139"/>
      <c r="N40" s="152">
        <v>3</v>
      </c>
      <c r="O40" s="143">
        <f t="shared" ref="O40:O45" si="9">SUM(H40:L40)*15+N40</f>
        <v>63</v>
      </c>
      <c r="P40" s="152">
        <v>87</v>
      </c>
      <c r="Q40" s="169">
        <f t="shared" ref="Q40:Q46" si="10">O40+P40</f>
        <v>150</v>
      </c>
      <c r="R40" s="168">
        <f t="shared" ref="R40:R46" si="11">Q40/25</f>
        <v>6</v>
      </c>
      <c r="S40" s="170" t="s">
        <v>35</v>
      </c>
      <c r="T40" s="146" t="s">
        <v>341</v>
      </c>
    </row>
    <row r="41" spans="1:26" ht="15.75" customHeight="1" thickBot="1" x14ac:dyDescent="0.35">
      <c r="A41" s="291"/>
      <c r="B41" s="300"/>
      <c r="C41" s="150">
        <v>2</v>
      </c>
      <c r="D41" s="184" t="s">
        <v>373</v>
      </c>
      <c r="E41" s="185" t="s">
        <v>72</v>
      </c>
      <c r="F41" s="186" t="s">
        <v>73</v>
      </c>
      <c r="G41" s="138" t="s">
        <v>34</v>
      </c>
      <c r="H41" s="139">
        <v>2</v>
      </c>
      <c r="I41" s="139"/>
      <c r="J41" s="139">
        <v>2</v>
      </c>
      <c r="K41" s="198"/>
      <c r="L41" s="149"/>
      <c r="M41" s="139"/>
      <c r="N41" s="152">
        <v>3</v>
      </c>
      <c r="O41" s="143">
        <f t="shared" si="9"/>
        <v>63</v>
      </c>
      <c r="P41" s="166">
        <v>87</v>
      </c>
      <c r="Q41" s="169">
        <f t="shared" si="10"/>
        <v>150</v>
      </c>
      <c r="R41" s="168">
        <f t="shared" si="11"/>
        <v>6</v>
      </c>
      <c r="S41" s="173" t="s">
        <v>35</v>
      </c>
      <c r="T41" s="146" t="s">
        <v>345</v>
      </c>
    </row>
    <row r="42" spans="1:26" ht="15.75" customHeight="1" thickBot="1" x14ac:dyDescent="0.35">
      <c r="A42" s="291"/>
      <c r="B42" s="300"/>
      <c r="C42" s="150">
        <v>3</v>
      </c>
      <c r="D42" s="184" t="s">
        <v>374</v>
      </c>
      <c r="E42" s="185" t="s">
        <v>74</v>
      </c>
      <c r="F42" s="186" t="s">
        <v>75</v>
      </c>
      <c r="G42" s="138" t="s">
        <v>34</v>
      </c>
      <c r="H42" s="139">
        <v>2</v>
      </c>
      <c r="I42" s="139"/>
      <c r="J42" s="139">
        <v>2</v>
      </c>
      <c r="K42" s="139"/>
      <c r="L42" s="199"/>
      <c r="M42" s="139"/>
      <c r="N42" s="152">
        <v>3</v>
      </c>
      <c r="O42" s="143">
        <f t="shared" si="9"/>
        <v>63</v>
      </c>
      <c r="P42" s="152">
        <v>87</v>
      </c>
      <c r="Q42" s="169">
        <f t="shared" si="10"/>
        <v>150</v>
      </c>
      <c r="R42" s="168">
        <f t="shared" si="11"/>
        <v>6</v>
      </c>
      <c r="S42" s="170" t="s">
        <v>39</v>
      </c>
      <c r="T42" s="146" t="s">
        <v>36</v>
      </c>
    </row>
    <row r="43" spans="1:26" ht="15.75" customHeight="1" thickBot="1" x14ac:dyDescent="0.35">
      <c r="A43" s="291"/>
      <c r="B43" s="300"/>
      <c r="C43" s="150">
        <v>4</v>
      </c>
      <c r="D43" s="184" t="s">
        <v>375</v>
      </c>
      <c r="E43" s="185" t="s">
        <v>76</v>
      </c>
      <c r="F43" s="186" t="s">
        <v>77</v>
      </c>
      <c r="G43" s="138" t="s">
        <v>34</v>
      </c>
      <c r="H43" s="139">
        <v>2</v>
      </c>
      <c r="I43" s="139"/>
      <c r="J43" s="139">
        <v>2</v>
      </c>
      <c r="K43" s="139"/>
      <c r="L43" s="139"/>
      <c r="M43" s="139"/>
      <c r="N43" s="152">
        <v>3</v>
      </c>
      <c r="O43" s="143">
        <f t="shared" si="9"/>
        <v>63</v>
      </c>
      <c r="P43" s="166">
        <v>87</v>
      </c>
      <c r="Q43" s="169">
        <f t="shared" si="10"/>
        <v>150</v>
      </c>
      <c r="R43" s="168">
        <f t="shared" si="11"/>
        <v>6</v>
      </c>
      <c r="S43" s="173" t="s">
        <v>39</v>
      </c>
      <c r="T43" s="146" t="s">
        <v>344</v>
      </c>
    </row>
    <row r="44" spans="1:26" ht="15.75" customHeight="1" thickBot="1" x14ac:dyDescent="0.35">
      <c r="A44" s="291"/>
      <c r="B44" s="300"/>
      <c r="C44" s="150">
        <v>5</v>
      </c>
      <c r="D44" s="184" t="s">
        <v>376</v>
      </c>
      <c r="E44" s="185" t="s">
        <v>78</v>
      </c>
      <c r="F44" s="186" t="s">
        <v>79</v>
      </c>
      <c r="G44" s="138" t="s">
        <v>34</v>
      </c>
      <c r="H44" s="139">
        <v>2</v>
      </c>
      <c r="I44" s="139"/>
      <c r="J44" s="139"/>
      <c r="K44" s="139"/>
      <c r="L44" s="139"/>
      <c r="M44" s="139"/>
      <c r="N44" s="152">
        <v>3</v>
      </c>
      <c r="O44" s="200">
        <f t="shared" si="9"/>
        <v>33</v>
      </c>
      <c r="P44" s="201">
        <v>17</v>
      </c>
      <c r="Q44" s="202">
        <f t="shared" si="10"/>
        <v>50</v>
      </c>
      <c r="R44" s="168">
        <f>Q44/25</f>
        <v>2</v>
      </c>
      <c r="S44" s="173" t="s">
        <v>47</v>
      </c>
      <c r="T44" s="146" t="s">
        <v>36</v>
      </c>
      <c r="U44" s="148"/>
      <c r="V44" s="148"/>
      <c r="W44" s="148"/>
      <c r="X44" s="148"/>
      <c r="Y44" s="148"/>
      <c r="Z44" s="148"/>
    </row>
    <row r="45" spans="1:26" ht="15.75" customHeight="1" thickBot="1" x14ac:dyDescent="0.35">
      <c r="A45" s="291"/>
      <c r="B45" s="306"/>
      <c r="C45" s="203">
        <v>6</v>
      </c>
      <c r="D45" s="184" t="s">
        <v>377</v>
      </c>
      <c r="E45" s="185" t="s">
        <v>369</v>
      </c>
      <c r="F45" s="186" t="s">
        <v>370</v>
      </c>
      <c r="G45" s="204" t="s">
        <v>34</v>
      </c>
      <c r="H45" s="205">
        <v>2</v>
      </c>
      <c r="I45" s="205"/>
      <c r="J45" s="205"/>
      <c r="K45" s="205"/>
      <c r="L45" s="205"/>
      <c r="M45" s="205"/>
      <c r="N45" s="206">
        <v>3</v>
      </c>
      <c r="O45" s="200">
        <f t="shared" si="9"/>
        <v>33</v>
      </c>
      <c r="P45" s="201">
        <v>17</v>
      </c>
      <c r="Q45" s="202">
        <f t="shared" si="10"/>
        <v>50</v>
      </c>
      <c r="R45" s="168">
        <f t="shared" si="11"/>
        <v>2</v>
      </c>
      <c r="S45" s="207" t="s">
        <v>47</v>
      </c>
      <c r="T45" s="146" t="s">
        <v>352</v>
      </c>
      <c r="U45" s="148"/>
      <c r="V45" s="148"/>
      <c r="W45" s="148"/>
      <c r="X45" s="148"/>
      <c r="Y45" s="148"/>
      <c r="Z45" s="148"/>
    </row>
    <row r="46" spans="1:26" ht="15.75" customHeight="1" thickBot="1" x14ac:dyDescent="0.35">
      <c r="A46" s="291"/>
      <c r="B46" s="315"/>
      <c r="C46" s="150">
        <v>7</v>
      </c>
      <c r="D46" s="184" t="s">
        <v>378</v>
      </c>
      <c r="E46" s="185" t="s">
        <v>371</v>
      </c>
      <c r="F46" s="186" t="s">
        <v>335</v>
      </c>
      <c r="G46" s="138" t="s">
        <v>46</v>
      </c>
      <c r="H46" s="139">
        <v>2</v>
      </c>
      <c r="I46" s="139"/>
      <c r="J46" s="139"/>
      <c r="K46" s="139"/>
      <c r="L46" s="139"/>
      <c r="M46" s="139"/>
      <c r="N46" s="139">
        <v>3</v>
      </c>
      <c r="O46" s="143">
        <v>33</v>
      </c>
      <c r="P46" s="142">
        <v>17</v>
      </c>
      <c r="Q46" s="143">
        <f t="shared" si="10"/>
        <v>50</v>
      </c>
      <c r="R46" s="168">
        <f t="shared" si="11"/>
        <v>2</v>
      </c>
      <c r="S46" s="144" t="s">
        <v>47</v>
      </c>
      <c r="T46" s="146" t="s">
        <v>353</v>
      </c>
    </row>
    <row r="47" spans="1:26" ht="15.75" customHeight="1" x14ac:dyDescent="0.3">
      <c r="A47" s="291"/>
      <c r="B47" s="261"/>
      <c r="C47" s="174"/>
      <c r="D47" s="174"/>
      <c r="E47" s="174"/>
      <c r="F47" s="174"/>
      <c r="G47" s="175" t="s">
        <v>48</v>
      </c>
      <c r="H47" s="176">
        <f>SUM(H40:H46)</f>
        <v>14</v>
      </c>
      <c r="I47" s="176">
        <f>SUM(I40:I45)</f>
        <v>0</v>
      </c>
      <c r="J47" s="176">
        <f>SUM(J40:J45)</f>
        <v>8</v>
      </c>
      <c r="K47" s="176">
        <f>SUM(K40:K45)</f>
        <v>0</v>
      </c>
      <c r="L47" s="176">
        <f>SUM(L40:L45)</f>
        <v>0</v>
      </c>
      <c r="M47" s="176">
        <f>SUM(M40:M45)</f>
        <v>0</v>
      </c>
      <c r="N47" s="176">
        <f>SUM(N40:N46)</f>
        <v>21</v>
      </c>
      <c r="O47" s="176">
        <f>SUM(O40:O46)</f>
        <v>351</v>
      </c>
      <c r="P47" s="176">
        <f>SUM(P40:P46)</f>
        <v>399</v>
      </c>
      <c r="Q47" s="177">
        <f>SUM(Q40:Q46)</f>
        <v>750</v>
      </c>
      <c r="R47" s="168">
        <f>SUM(R40:R46)</f>
        <v>30</v>
      </c>
      <c r="S47" s="176"/>
      <c r="T47" s="160"/>
    </row>
    <row r="48" spans="1:26" ht="15.75" customHeight="1" x14ac:dyDescent="0.3">
      <c r="A48" s="292"/>
      <c r="B48" s="262"/>
      <c r="C48" s="263"/>
      <c r="D48" s="263"/>
      <c r="E48" s="263"/>
      <c r="F48" s="263"/>
      <c r="G48" s="263"/>
      <c r="H48" s="263"/>
      <c r="I48" s="263"/>
      <c r="J48" s="263"/>
      <c r="K48" s="263"/>
      <c r="L48" s="263"/>
      <c r="M48" s="263"/>
      <c r="N48" s="263"/>
      <c r="O48" s="263"/>
      <c r="P48" s="263"/>
      <c r="Q48" s="263"/>
      <c r="R48" s="263"/>
      <c r="S48" s="264"/>
      <c r="T48" s="161"/>
    </row>
    <row r="49" spans="1:26" ht="15.75" customHeight="1" x14ac:dyDescent="0.3">
      <c r="A49" s="293" t="s">
        <v>9</v>
      </c>
      <c r="B49" s="295" t="s">
        <v>10</v>
      </c>
      <c r="C49" s="295" t="s">
        <v>11</v>
      </c>
      <c r="D49" s="267" t="s">
        <v>12</v>
      </c>
      <c r="E49" s="285" t="s">
        <v>13</v>
      </c>
      <c r="F49" s="267" t="s">
        <v>14</v>
      </c>
      <c r="G49" s="269" t="s">
        <v>15</v>
      </c>
      <c r="H49" s="254" t="s">
        <v>16</v>
      </c>
      <c r="I49" s="255"/>
      <c r="J49" s="255"/>
      <c r="K49" s="255"/>
      <c r="L49" s="255"/>
      <c r="M49" s="256"/>
      <c r="N49" s="257" t="s">
        <v>17</v>
      </c>
      <c r="O49" s="162" t="s">
        <v>18</v>
      </c>
      <c r="P49" s="162" t="s">
        <v>19</v>
      </c>
      <c r="Q49" s="162" t="s">
        <v>20</v>
      </c>
      <c r="R49" s="259" t="s">
        <v>21</v>
      </c>
      <c r="S49" s="260" t="s">
        <v>22</v>
      </c>
      <c r="T49" s="252" t="s">
        <v>23</v>
      </c>
    </row>
    <row r="50" spans="1:26" ht="15.75" customHeight="1" thickBot="1" x14ac:dyDescent="0.35">
      <c r="A50" s="294"/>
      <c r="B50" s="258"/>
      <c r="C50" s="268"/>
      <c r="D50" s="268"/>
      <c r="E50" s="286"/>
      <c r="F50" s="268"/>
      <c r="G50" s="268"/>
      <c r="H50" s="163" t="s">
        <v>24</v>
      </c>
      <c r="I50" s="164" t="s">
        <v>25</v>
      </c>
      <c r="J50" s="164" t="s">
        <v>26</v>
      </c>
      <c r="K50" s="164" t="s">
        <v>27</v>
      </c>
      <c r="L50" s="165" t="s">
        <v>28</v>
      </c>
      <c r="M50" s="165" t="s">
        <v>29</v>
      </c>
      <c r="N50" s="258"/>
      <c r="O50" s="162" t="s">
        <v>30</v>
      </c>
      <c r="P50" s="162" t="s">
        <v>30</v>
      </c>
      <c r="Q50" s="162" t="s">
        <v>30</v>
      </c>
      <c r="R50" s="258"/>
      <c r="S50" s="261"/>
      <c r="T50" s="253"/>
    </row>
    <row r="51" spans="1:26" ht="18.600000000000001" customHeight="1" thickBot="1" x14ac:dyDescent="0.35">
      <c r="A51" s="290" t="s">
        <v>379</v>
      </c>
      <c r="B51" s="304" t="s">
        <v>81</v>
      </c>
      <c r="C51" s="150">
        <v>1</v>
      </c>
      <c r="D51" s="137" t="s">
        <v>382</v>
      </c>
      <c r="E51" s="137" t="s">
        <v>82</v>
      </c>
      <c r="F51" s="137" t="s">
        <v>83</v>
      </c>
      <c r="G51" s="138" t="s">
        <v>34</v>
      </c>
      <c r="H51" s="139">
        <v>2</v>
      </c>
      <c r="I51" s="139"/>
      <c r="J51" s="139">
        <v>2</v>
      </c>
      <c r="K51" s="139"/>
      <c r="L51" s="149"/>
      <c r="M51" s="139"/>
      <c r="N51" s="166">
        <v>3</v>
      </c>
      <c r="O51" s="143">
        <f t="shared" ref="O51:O56" si="12">SUM(H51:L51)*15+N51</f>
        <v>63</v>
      </c>
      <c r="P51" s="189">
        <v>62</v>
      </c>
      <c r="Q51" s="183">
        <f t="shared" ref="Q51:Q56" si="13">O51+P51</f>
        <v>125</v>
      </c>
      <c r="R51" s="167">
        <f t="shared" ref="R51:R56" si="14">Q51/25</f>
        <v>5</v>
      </c>
      <c r="S51" s="208" t="s">
        <v>35</v>
      </c>
      <c r="T51" s="145" t="s">
        <v>363</v>
      </c>
      <c r="U51" s="148"/>
      <c r="V51" s="148"/>
      <c r="W51" s="148"/>
      <c r="X51" s="148"/>
      <c r="Y51" s="148"/>
      <c r="Z51" s="148"/>
    </row>
    <row r="52" spans="1:26" ht="25.8" customHeight="1" thickBot="1" x14ac:dyDescent="0.35">
      <c r="A52" s="291"/>
      <c r="B52" s="300"/>
      <c r="C52" s="150">
        <v>2</v>
      </c>
      <c r="D52" s="137" t="s">
        <v>383</v>
      </c>
      <c r="E52" s="137" t="s">
        <v>84</v>
      </c>
      <c r="F52" s="137" t="s">
        <v>85</v>
      </c>
      <c r="G52" s="138" t="s">
        <v>34</v>
      </c>
      <c r="H52" s="139">
        <v>2</v>
      </c>
      <c r="I52" s="139"/>
      <c r="J52" s="139">
        <v>2</v>
      </c>
      <c r="K52" s="139"/>
      <c r="L52" s="149"/>
      <c r="M52" s="139"/>
      <c r="N52" s="166">
        <v>3</v>
      </c>
      <c r="O52" s="143">
        <f t="shared" si="12"/>
        <v>63</v>
      </c>
      <c r="P52" s="166">
        <v>62</v>
      </c>
      <c r="Q52" s="169">
        <f t="shared" si="13"/>
        <v>125</v>
      </c>
      <c r="R52" s="168">
        <f t="shared" si="14"/>
        <v>5</v>
      </c>
      <c r="S52" s="170" t="s">
        <v>35</v>
      </c>
      <c r="T52" s="146" t="s">
        <v>363</v>
      </c>
    </row>
    <row r="53" spans="1:26" ht="24.6" customHeight="1" thickBot="1" x14ac:dyDescent="0.35">
      <c r="A53" s="291"/>
      <c r="B53" s="300"/>
      <c r="C53" s="150">
        <v>3</v>
      </c>
      <c r="D53" s="137" t="s">
        <v>384</v>
      </c>
      <c r="E53" s="137" t="s">
        <v>86</v>
      </c>
      <c r="F53" s="137" t="s">
        <v>87</v>
      </c>
      <c r="G53" s="209" t="s">
        <v>34</v>
      </c>
      <c r="H53" s="190">
        <v>2</v>
      </c>
      <c r="I53" s="190"/>
      <c r="J53" s="190">
        <v>2</v>
      </c>
      <c r="K53" s="190"/>
      <c r="L53" s="191"/>
      <c r="M53" s="190"/>
      <c r="N53" s="166">
        <v>3</v>
      </c>
      <c r="O53" s="143">
        <f t="shared" si="12"/>
        <v>63</v>
      </c>
      <c r="P53" s="166">
        <v>62</v>
      </c>
      <c r="Q53" s="169">
        <f t="shared" si="13"/>
        <v>125</v>
      </c>
      <c r="R53" s="168">
        <f t="shared" si="14"/>
        <v>5</v>
      </c>
      <c r="S53" s="187" t="s">
        <v>35</v>
      </c>
      <c r="T53" s="146" t="s">
        <v>36</v>
      </c>
    </row>
    <row r="54" spans="1:26" ht="15.75" customHeight="1" thickBot="1" x14ac:dyDescent="0.35">
      <c r="A54" s="291"/>
      <c r="B54" s="300"/>
      <c r="C54" s="150">
        <v>4</v>
      </c>
      <c r="D54" s="137" t="s">
        <v>385</v>
      </c>
      <c r="E54" s="137" t="s">
        <v>88</v>
      </c>
      <c r="F54" s="137" t="s">
        <v>89</v>
      </c>
      <c r="G54" s="138" t="s">
        <v>34</v>
      </c>
      <c r="H54" s="139">
        <v>2</v>
      </c>
      <c r="I54" s="139"/>
      <c r="J54" s="139">
        <v>2</v>
      </c>
      <c r="K54" s="139"/>
      <c r="L54" s="149"/>
      <c r="M54" s="139"/>
      <c r="N54" s="166">
        <v>3</v>
      </c>
      <c r="O54" s="143">
        <f t="shared" si="12"/>
        <v>63</v>
      </c>
      <c r="P54" s="166">
        <v>62</v>
      </c>
      <c r="Q54" s="169">
        <f t="shared" si="13"/>
        <v>125</v>
      </c>
      <c r="R54" s="168">
        <f t="shared" si="14"/>
        <v>5</v>
      </c>
      <c r="S54" s="170" t="s">
        <v>35</v>
      </c>
      <c r="T54" s="146" t="s">
        <v>364</v>
      </c>
    </row>
    <row r="55" spans="1:26" ht="15.75" customHeight="1" thickBot="1" x14ac:dyDescent="0.35">
      <c r="A55" s="291"/>
      <c r="B55" s="300"/>
      <c r="C55" s="150">
        <v>5</v>
      </c>
      <c r="D55" s="137" t="s">
        <v>386</v>
      </c>
      <c r="E55" s="137" t="s">
        <v>90</v>
      </c>
      <c r="F55" s="137" t="s">
        <v>91</v>
      </c>
      <c r="G55" s="138" t="s">
        <v>34</v>
      </c>
      <c r="H55" s="139">
        <v>2</v>
      </c>
      <c r="I55" s="139"/>
      <c r="J55" s="139">
        <v>2</v>
      </c>
      <c r="K55" s="139"/>
      <c r="L55" s="149"/>
      <c r="M55" s="139"/>
      <c r="N55" s="166">
        <v>3</v>
      </c>
      <c r="O55" s="143">
        <f t="shared" si="12"/>
        <v>63</v>
      </c>
      <c r="P55" s="166">
        <v>62</v>
      </c>
      <c r="Q55" s="169">
        <f t="shared" si="13"/>
        <v>125</v>
      </c>
      <c r="R55" s="168">
        <f t="shared" si="14"/>
        <v>5</v>
      </c>
      <c r="S55" s="170" t="s">
        <v>39</v>
      </c>
      <c r="T55" s="146" t="s">
        <v>363</v>
      </c>
    </row>
    <row r="56" spans="1:26" ht="15.75" customHeight="1" thickBot="1" x14ac:dyDescent="0.35">
      <c r="A56" s="291"/>
      <c r="B56" s="300"/>
      <c r="C56" s="150">
        <v>6</v>
      </c>
      <c r="D56" s="137" t="s">
        <v>387</v>
      </c>
      <c r="E56" s="137" t="s">
        <v>92</v>
      </c>
      <c r="F56" s="137" t="s">
        <v>93</v>
      </c>
      <c r="G56" s="138" t="s">
        <v>34</v>
      </c>
      <c r="H56" s="139">
        <v>2</v>
      </c>
      <c r="I56" s="139"/>
      <c r="J56" s="139">
        <v>2</v>
      </c>
      <c r="K56" s="139"/>
      <c r="L56" s="149"/>
      <c r="M56" s="139"/>
      <c r="N56" s="166">
        <v>3</v>
      </c>
      <c r="O56" s="143">
        <f t="shared" si="12"/>
        <v>63</v>
      </c>
      <c r="P56" s="166">
        <v>62</v>
      </c>
      <c r="Q56" s="169">
        <f t="shared" si="13"/>
        <v>125</v>
      </c>
      <c r="R56" s="168">
        <f t="shared" si="14"/>
        <v>5</v>
      </c>
      <c r="S56" s="170" t="s">
        <v>35</v>
      </c>
      <c r="T56" s="146" t="s">
        <v>343</v>
      </c>
    </row>
    <row r="57" spans="1:26" ht="15.75" customHeight="1" x14ac:dyDescent="0.3">
      <c r="A57" s="291"/>
      <c r="B57" s="261"/>
      <c r="C57" s="174"/>
      <c r="D57" s="174"/>
      <c r="E57" s="174"/>
      <c r="F57" s="174"/>
      <c r="G57" s="175" t="s">
        <v>48</v>
      </c>
      <c r="H57" s="176">
        <f t="shared" ref="H57:R57" si="15">SUM(H51:H56)</f>
        <v>12</v>
      </c>
      <c r="I57" s="176">
        <f t="shared" si="15"/>
        <v>0</v>
      </c>
      <c r="J57" s="176">
        <f t="shared" si="15"/>
        <v>12</v>
      </c>
      <c r="K57" s="176">
        <f t="shared" si="15"/>
        <v>0</v>
      </c>
      <c r="L57" s="176">
        <f t="shared" si="15"/>
        <v>0</v>
      </c>
      <c r="M57" s="176">
        <f t="shared" si="15"/>
        <v>0</v>
      </c>
      <c r="N57" s="177">
        <f t="shared" si="15"/>
        <v>18</v>
      </c>
      <c r="O57" s="177">
        <f t="shared" si="15"/>
        <v>378</v>
      </c>
      <c r="P57" s="177">
        <f t="shared" si="15"/>
        <v>372</v>
      </c>
      <c r="Q57" s="177">
        <f t="shared" si="15"/>
        <v>750</v>
      </c>
      <c r="R57" s="178">
        <f t="shared" si="15"/>
        <v>30</v>
      </c>
      <c r="S57" s="177"/>
      <c r="T57" s="160"/>
    </row>
    <row r="58" spans="1:26" ht="15.75" customHeight="1" x14ac:dyDescent="0.3">
      <c r="A58" s="291"/>
      <c r="B58" s="262"/>
      <c r="C58" s="263"/>
      <c r="D58" s="263"/>
      <c r="E58" s="263"/>
      <c r="F58" s="263"/>
      <c r="G58" s="263"/>
      <c r="H58" s="263"/>
      <c r="I58" s="263"/>
      <c r="J58" s="263"/>
      <c r="K58" s="263"/>
      <c r="L58" s="263"/>
      <c r="M58" s="263"/>
      <c r="N58" s="263"/>
      <c r="O58" s="263"/>
      <c r="P58" s="263"/>
      <c r="Q58" s="263"/>
      <c r="R58" s="263"/>
      <c r="S58" s="264"/>
      <c r="T58" s="197"/>
    </row>
    <row r="59" spans="1:26" ht="15.75" customHeight="1" x14ac:dyDescent="0.3">
      <c r="A59" s="291"/>
      <c r="B59" s="295" t="s">
        <v>10</v>
      </c>
      <c r="C59" s="295" t="s">
        <v>11</v>
      </c>
      <c r="D59" s="267" t="s">
        <v>12</v>
      </c>
      <c r="E59" s="285" t="s">
        <v>13</v>
      </c>
      <c r="F59" s="267" t="s">
        <v>14</v>
      </c>
      <c r="G59" s="269" t="s">
        <v>15</v>
      </c>
      <c r="H59" s="254" t="s">
        <v>16</v>
      </c>
      <c r="I59" s="255"/>
      <c r="J59" s="255"/>
      <c r="K59" s="255"/>
      <c r="L59" s="255"/>
      <c r="M59" s="256"/>
      <c r="N59" s="257" t="s">
        <v>17</v>
      </c>
      <c r="O59" s="162" t="s">
        <v>18</v>
      </c>
      <c r="P59" s="162" t="s">
        <v>19</v>
      </c>
      <c r="Q59" s="162" t="s">
        <v>20</v>
      </c>
      <c r="R59" s="259" t="s">
        <v>21</v>
      </c>
      <c r="S59" s="260" t="s">
        <v>22</v>
      </c>
      <c r="T59" s="252" t="s">
        <v>23</v>
      </c>
    </row>
    <row r="60" spans="1:26" ht="15.75" customHeight="1" thickBot="1" x14ac:dyDescent="0.35">
      <c r="A60" s="291"/>
      <c r="B60" s="258"/>
      <c r="C60" s="268"/>
      <c r="D60" s="268"/>
      <c r="E60" s="286"/>
      <c r="F60" s="268"/>
      <c r="G60" s="268"/>
      <c r="H60" s="163" t="s">
        <v>24</v>
      </c>
      <c r="I60" s="164" t="s">
        <v>25</v>
      </c>
      <c r="J60" s="164" t="s">
        <v>26</v>
      </c>
      <c r="K60" s="164" t="s">
        <v>27</v>
      </c>
      <c r="L60" s="165" t="s">
        <v>28</v>
      </c>
      <c r="M60" s="165" t="s">
        <v>29</v>
      </c>
      <c r="N60" s="258"/>
      <c r="O60" s="162" t="s">
        <v>30</v>
      </c>
      <c r="P60" s="162" t="s">
        <v>30</v>
      </c>
      <c r="Q60" s="162" t="s">
        <v>30</v>
      </c>
      <c r="R60" s="258"/>
      <c r="S60" s="261"/>
      <c r="T60" s="253"/>
    </row>
    <row r="61" spans="1:26" ht="15.75" customHeight="1" thickBot="1" x14ac:dyDescent="0.35">
      <c r="A61" s="291"/>
      <c r="B61" s="304" t="s">
        <v>94</v>
      </c>
      <c r="C61" s="150">
        <v>1</v>
      </c>
      <c r="D61" s="137" t="s">
        <v>388</v>
      </c>
      <c r="E61" s="137" t="s">
        <v>95</v>
      </c>
      <c r="F61" s="137" t="s">
        <v>96</v>
      </c>
      <c r="G61" s="210" t="s">
        <v>34</v>
      </c>
      <c r="H61" s="211">
        <v>2</v>
      </c>
      <c r="I61" s="211"/>
      <c r="J61" s="211">
        <v>2</v>
      </c>
      <c r="K61" s="211"/>
      <c r="L61" s="212"/>
      <c r="M61" s="211"/>
      <c r="N61" s="213">
        <v>3</v>
      </c>
      <c r="O61" s="143">
        <f t="shared" ref="O61:O66" si="16">SUM(H61:L61)*15+N61</f>
        <v>63</v>
      </c>
      <c r="P61" s="189">
        <v>62</v>
      </c>
      <c r="Q61" s="183">
        <f t="shared" ref="Q61:Q66" si="17">O61+P61</f>
        <v>125</v>
      </c>
      <c r="R61" s="167">
        <f t="shared" ref="R61:R66" si="18">Q61/25</f>
        <v>5</v>
      </c>
      <c r="S61" s="170" t="s">
        <v>39</v>
      </c>
      <c r="T61" s="145" t="s">
        <v>347</v>
      </c>
      <c r="U61" s="148"/>
      <c r="V61" s="148"/>
      <c r="W61" s="148"/>
      <c r="X61" s="148"/>
      <c r="Y61" s="148"/>
      <c r="Z61" s="148"/>
    </row>
    <row r="62" spans="1:26" ht="15.75" customHeight="1" thickBot="1" x14ac:dyDescent="0.35">
      <c r="A62" s="291"/>
      <c r="B62" s="300"/>
      <c r="C62" s="150">
        <v>2</v>
      </c>
      <c r="D62" s="137" t="s">
        <v>389</v>
      </c>
      <c r="E62" s="137" t="s">
        <v>97</v>
      </c>
      <c r="F62" s="137" t="s">
        <v>98</v>
      </c>
      <c r="G62" s="210" t="s">
        <v>34</v>
      </c>
      <c r="H62" s="211">
        <v>2</v>
      </c>
      <c r="I62" s="211"/>
      <c r="J62" s="211">
        <v>2</v>
      </c>
      <c r="K62" s="211"/>
      <c r="L62" s="212"/>
      <c r="M62" s="211"/>
      <c r="N62" s="213">
        <v>3</v>
      </c>
      <c r="O62" s="143">
        <f t="shared" si="16"/>
        <v>63</v>
      </c>
      <c r="P62" s="189">
        <v>62</v>
      </c>
      <c r="Q62" s="183">
        <f t="shared" si="17"/>
        <v>125</v>
      </c>
      <c r="R62" s="167">
        <f t="shared" si="18"/>
        <v>5</v>
      </c>
      <c r="S62" s="187" t="s">
        <v>35</v>
      </c>
      <c r="T62" s="146" t="s">
        <v>382</v>
      </c>
      <c r="U62" s="148"/>
      <c r="V62" s="148"/>
      <c r="W62" s="148"/>
      <c r="X62" s="148"/>
      <c r="Y62" s="148"/>
      <c r="Z62" s="148"/>
    </row>
    <row r="63" spans="1:26" ht="15.75" customHeight="1" thickBot="1" x14ac:dyDescent="0.35">
      <c r="A63" s="291"/>
      <c r="B63" s="300"/>
      <c r="C63" s="150">
        <v>3</v>
      </c>
      <c r="D63" s="137" t="s">
        <v>390</v>
      </c>
      <c r="E63" s="137" t="s">
        <v>99</v>
      </c>
      <c r="F63" s="137" t="s">
        <v>100</v>
      </c>
      <c r="G63" s="210" t="s">
        <v>34</v>
      </c>
      <c r="H63" s="211">
        <v>2</v>
      </c>
      <c r="I63" s="211"/>
      <c r="J63" s="211">
        <v>2</v>
      </c>
      <c r="K63" s="211"/>
      <c r="L63" s="212"/>
      <c r="M63" s="211"/>
      <c r="N63" s="213">
        <v>3</v>
      </c>
      <c r="O63" s="143">
        <f t="shared" si="16"/>
        <v>63</v>
      </c>
      <c r="P63" s="189">
        <v>62</v>
      </c>
      <c r="Q63" s="183">
        <f t="shared" si="17"/>
        <v>125</v>
      </c>
      <c r="R63" s="167">
        <f t="shared" si="18"/>
        <v>5</v>
      </c>
      <c r="S63" s="187" t="s">
        <v>35</v>
      </c>
      <c r="T63" s="146" t="s">
        <v>383</v>
      </c>
      <c r="U63" s="148"/>
      <c r="V63" s="148"/>
      <c r="W63" s="148"/>
      <c r="X63" s="148"/>
      <c r="Y63" s="148"/>
      <c r="Z63" s="148"/>
    </row>
    <row r="64" spans="1:26" ht="15.75" customHeight="1" thickBot="1" x14ac:dyDescent="0.35">
      <c r="A64" s="291"/>
      <c r="B64" s="300"/>
      <c r="C64" s="214">
        <v>4</v>
      </c>
      <c r="D64" s="137" t="s">
        <v>391</v>
      </c>
      <c r="E64" s="137" t="s">
        <v>101</v>
      </c>
      <c r="F64" s="137" t="s">
        <v>102</v>
      </c>
      <c r="G64" s="215" t="s">
        <v>34</v>
      </c>
      <c r="H64" s="216">
        <v>2</v>
      </c>
      <c r="I64" s="216"/>
      <c r="J64" s="216">
        <v>2</v>
      </c>
      <c r="K64" s="216"/>
      <c r="L64" s="217"/>
      <c r="M64" s="216"/>
      <c r="N64" s="196">
        <v>3</v>
      </c>
      <c r="O64" s="143">
        <f t="shared" si="16"/>
        <v>63</v>
      </c>
      <c r="P64" s="166">
        <v>62</v>
      </c>
      <c r="Q64" s="183">
        <f t="shared" si="17"/>
        <v>125</v>
      </c>
      <c r="R64" s="167">
        <f t="shared" si="18"/>
        <v>5</v>
      </c>
      <c r="S64" s="218" t="s">
        <v>35</v>
      </c>
      <c r="T64" s="146" t="s">
        <v>367</v>
      </c>
    </row>
    <row r="65" spans="1:26" ht="15.75" customHeight="1" thickBot="1" x14ac:dyDescent="0.35">
      <c r="A65" s="291"/>
      <c r="B65" s="300"/>
      <c r="C65" s="214">
        <v>5</v>
      </c>
      <c r="D65" s="137" t="s">
        <v>392</v>
      </c>
      <c r="E65" s="137" t="s">
        <v>103</v>
      </c>
      <c r="F65" s="137" t="s">
        <v>104</v>
      </c>
      <c r="G65" s="219" t="s">
        <v>34</v>
      </c>
      <c r="H65" s="220">
        <v>2</v>
      </c>
      <c r="I65" s="220"/>
      <c r="J65" s="220">
        <v>2</v>
      </c>
      <c r="K65" s="220"/>
      <c r="L65" s="221"/>
      <c r="M65" s="220"/>
      <c r="N65" s="196">
        <v>3</v>
      </c>
      <c r="O65" s="143">
        <f t="shared" si="16"/>
        <v>63</v>
      </c>
      <c r="P65" s="166">
        <v>62</v>
      </c>
      <c r="Q65" s="183">
        <f t="shared" si="17"/>
        <v>125</v>
      </c>
      <c r="R65" s="167">
        <f t="shared" si="18"/>
        <v>5</v>
      </c>
      <c r="S65" s="222" t="s">
        <v>35</v>
      </c>
      <c r="T65" s="146" t="s">
        <v>385</v>
      </c>
    </row>
    <row r="66" spans="1:26" ht="15.75" customHeight="1" thickBot="1" x14ac:dyDescent="0.35">
      <c r="A66" s="291"/>
      <c r="B66" s="300"/>
      <c r="C66" s="214">
        <v>6</v>
      </c>
      <c r="D66" s="137" t="s">
        <v>393</v>
      </c>
      <c r="E66" s="137" t="s">
        <v>105</v>
      </c>
      <c r="F66" s="137" t="s">
        <v>106</v>
      </c>
      <c r="G66" s="219" t="s">
        <v>34</v>
      </c>
      <c r="H66" s="223">
        <v>2</v>
      </c>
      <c r="I66" s="223"/>
      <c r="J66" s="223">
        <v>2</v>
      </c>
      <c r="K66" s="223"/>
      <c r="L66" s="224"/>
      <c r="M66" s="223"/>
      <c r="N66" s="196">
        <v>3</v>
      </c>
      <c r="O66" s="143">
        <f t="shared" si="16"/>
        <v>63</v>
      </c>
      <c r="P66" s="166">
        <v>62</v>
      </c>
      <c r="Q66" s="183">
        <f t="shared" si="17"/>
        <v>125</v>
      </c>
      <c r="R66" s="167">
        <f t="shared" si="18"/>
        <v>5</v>
      </c>
      <c r="S66" s="222" t="s">
        <v>35</v>
      </c>
      <c r="T66" s="146" t="s">
        <v>387</v>
      </c>
    </row>
    <row r="67" spans="1:26" ht="15.75" customHeight="1" x14ac:dyDescent="0.3">
      <c r="A67" s="291"/>
      <c r="B67" s="261"/>
      <c r="C67" s="174"/>
      <c r="D67" s="144"/>
      <c r="E67" s="225"/>
      <c r="F67" s="225"/>
      <c r="G67" s="175" t="s">
        <v>48</v>
      </c>
      <c r="H67" s="176">
        <f t="shared" ref="H67:R67" si="19">SUM(H61:H66)</f>
        <v>12</v>
      </c>
      <c r="I67" s="176">
        <f t="shared" si="19"/>
        <v>0</v>
      </c>
      <c r="J67" s="176">
        <f t="shared" si="19"/>
        <v>12</v>
      </c>
      <c r="K67" s="176">
        <f t="shared" si="19"/>
        <v>0</v>
      </c>
      <c r="L67" s="176">
        <f t="shared" si="19"/>
        <v>0</v>
      </c>
      <c r="M67" s="176">
        <f t="shared" si="19"/>
        <v>0</v>
      </c>
      <c r="N67" s="177">
        <f t="shared" si="19"/>
        <v>18</v>
      </c>
      <c r="O67" s="177">
        <f t="shared" si="19"/>
        <v>378</v>
      </c>
      <c r="P67" s="177">
        <f t="shared" si="19"/>
        <v>372</v>
      </c>
      <c r="Q67" s="177">
        <f t="shared" si="19"/>
        <v>750</v>
      </c>
      <c r="R67" s="178">
        <f t="shared" si="19"/>
        <v>30</v>
      </c>
      <c r="S67" s="176"/>
      <c r="T67" s="160"/>
    </row>
    <row r="68" spans="1:26" ht="15.75" customHeight="1" x14ac:dyDescent="0.3">
      <c r="A68" s="292"/>
      <c r="B68" s="262"/>
      <c r="C68" s="263"/>
      <c r="D68" s="263"/>
      <c r="E68" s="263"/>
      <c r="F68" s="263"/>
      <c r="G68" s="263"/>
      <c r="H68" s="263"/>
      <c r="I68" s="263"/>
      <c r="J68" s="263"/>
      <c r="K68" s="263"/>
      <c r="L68" s="263"/>
      <c r="M68" s="263"/>
      <c r="N68" s="263"/>
      <c r="O68" s="263"/>
      <c r="P68" s="263"/>
      <c r="Q68" s="263"/>
      <c r="R68" s="263"/>
      <c r="S68" s="264"/>
      <c r="T68" s="161"/>
    </row>
    <row r="69" spans="1:26" ht="15.75" customHeight="1" x14ac:dyDescent="0.3">
      <c r="A69" s="293" t="s">
        <v>9</v>
      </c>
      <c r="B69" s="295" t="s">
        <v>10</v>
      </c>
      <c r="C69" s="295" t="s">
        <v>11</v>
      </c>
      <c r="D69" s="267" t="s">
        <v>12</v>
      </c>
      <c r="E69" s="285" t="s">
        <v>13</v>
      </c>
      <c r="F69" s="267" t="s">
        <v>14</v>
      </c>
      <c r="G69" s="269" t="s">
        <v>15</v>
      </c>
      <c r="H69" s="254" t="s">
        <v>16</v>
      </c>
      <c r="I69" s="255"/>
      <c r="J69" s="255"/>
      <c r="K69" s="255"/>
      <c r="L69" s="255"/>
      <c r="M69" s="256"/>
      <c r="N69" s="257" t="s">
        <v>17</v>
      </c>
      <c r="O69" s="162" t="s">
        <v>18</v>
      </c>
      <c r="P69" s="162" t="s">
        <v>19</v>
      </c>
      <c r="Q69" s="162" t="s">
        <v>20</v>
      </c>
      <c r="R69" s="259" t="s">
        <v>21</v>
      </c>
      <c r="S69" s="260" t="s">
        <v>22</v>
      </c>
      <c r="T69" s="252" t="s">
        <v>23</v>
      </c>
    </row>
    <row r="70" spans="1:26" ht="15.75" customHeight="1" thickBot="1" x14ac:dyDescent="0.35">
      <c r="A70" s="294"/>
      <c r="B70" s="258"/>
      <c r="C70" s="268"/>
      <c r="D70" s="268"/>
      <c r="E70" s="286"/>
      <c r="F70" s="268"/>
      <c r="G70" s="268"/>
      <c r="H70" s="163" t="s">
        <v>24</v>
      </c>
      <c r="I70" s="164" t="s">
        <v>25</v>
      </c>
      <c r="J70" s="164" t="s">
        <v>26</v>
      </c>
      <c r="K70" s="164" t="s">
        <v>27</v>
      </c>
      <c r="L70" s="165" t="s">
        <v>28</v>
      </c>
      <c r="M70" s="165" t="s">
        <v>29</v>
      </c>
      <c r="N70" s="258"/>
      <c r="O70" s="162" t="s">
        <v>30</v>
      </c>
      <c r="P70" s="162" t="s">
        <v>30</v>
      </c>
      <c r="Q70" s="162" t="s">
        <v>30</v>
      </c>
      <c r="R70" s="258"/>
      <c r="S70" s="261"/>
      <c r="T70" s="253"/>
    </row>
    <row r="71" spans="1:26" ht="15.6" customHeight="1" thickBot="1" x14ac:dyDescent="0.35">
      <c r="A71" s="290" t="s">
        <v>107</v>
      </c>
      <c r="B71" s="304" t="s">
        <v>108</v>
      </c>
      <c r="C71" s="150">
        <v>1</v>
      </c>
      <c r="D71" s="137" t="s">
        <v>394</v>
      </c>
      <c r="E71" s="137" t="s">
        <v>109</v>
      </c>
      <c r="F71" s="137" t="s">
        <v>110</v>
      </c>
      <c r="G71" s="138" t="s">
        <v>34</v>
      </c>
      <c r="H71" s="139">
        <v>2</v>
      </c>
      <c r="I71" s="139"/>
      <c r="J71" s="139">
        <v>2</v>
      </c>
      <c r="K71" s="139"/>
      <c r="L71" s="149"/>
      <c r="M71" s="139"/>
      <c r="N71" s="166">
        <v>3</v>
      </c>
      <c r="O71" s="143">
        <f t="shared" ref="O71:O76" si="20">SUM(H71:L71)*15+N71</f>
        <v>63</v>
      </c>
      <c r="P71" s="189">
        <v>62</v>
      </c>
      <c r="Q71" s="183">
        <f t="shared" ref="Q71:Q76" si="21">O71+P71</f>
        <v>125</v>
      </c>
      <c r="R71" s="167">
        <f t="shared" ref="R71:R76" si="22">Q71/25</f>
        <v>5</v>
      </c>
      <c r="S71" s="170" t="s">
        <v>111</v>
      </c>
      <c r="T71" s="145" t="s">
        <v>388</v>
      </c>
      <c r="U71" s="148"/>
      <c r="V71" s="148"/>
      <c r="W71" s="148"/>
      <c r="X71" s="148"/>
      <c r="Y71" s="148"/>
      <c r="Z71" s="148"/>
    </row>
    <row r="72" spans="1:26" ht="15.6" customHeight="1" thickBot="1" x14ac:dyDescent="0.35">
      <c r="A72" s="291"/>
      <c r="B72" s="300"/>
      <c r="C72" s="138">
        <v>2</v>
      </c>
      <c r="D72" s="137" t="s">
        <v>395</v>
      </c>
      <c r="E72" s="137" t="s">
        <v>112</v>
      </c>
      <c r="F72" s="137" t="s">
        <v>113</v>
      </c>
      <c r="G72" s="215" t="s">
        <v>34</v>
      </c>
      <c r="H72" s="216">
        <v>2</v>
      </c>
      <c r="I72" s="216"/>
      <c r="J72" s="216">
        <v>2</v>
      </c>
      <c r="K72" s="216"/>
      <c r="L72" s="217"/>
      <c r="M72" s="216"/>
      <c r="N72" s="166">
        <v>3</v>
      </c>
      <c r="O72" s="143">
        <f t="shared" si="20"/>
        <v>63</v>
      </c>
      <c r="P72" s="166">
        <v>62</v>
      </c>
      <c r="Q72" s="183">
        <f t="shared" si="21"/>
        <v>125</v>
      </c>
      <c r="R72" s="167">
        <f t="shared" si="22"/>
        <v>5</v>
      </c>
      <c r="S72" s="170" t="s">
        <v>35</v>
      </c>
      <c r="T72" s="146" t="s">
        <v>389</v>
      </c>
      <c r="U72" s="226"/>
    </row>
    <row r="73" spans="1:26" ht="15.6" customHeight="1" thickBot="1" x14ac:dyDescent="0.35">
      <c r="A73" s="291"/>
      <c r="B73" s="300"/>
      <c r="C73" s="138">
        <v>3</v>
      </c>
      <c r="D73" s="137" t="s">
        <v>396</v>
      </c>
      <c r="E73" s="137" t="s">
        <v>114</v>
      </c>
      <c r="F73" s="137" t="s">
        <v>115</v>
      </c>
      <c r="G73" s="215" t="s">
        <v>34</v>
      </c>
      <c r="H73" s="216">
        <v>2</v>
      </c>
      <c r="I73" s="216"/>
      <c r="J73" s="216">
        <v>2</v>
      </c>
      <c r="K73" s="216"/>
      <c r="L73" s="217"/>
      <c r="M73" s="216"/>
      <c r="N73" s="166">
        <v>3</v>
      </c>
      <c r="O73" s="143">
        <f t="shared" si="20"/>
        <v>63</v>
      </c>
      <c r="P73" s="166">
        <v>62</v>
      </c>
      <c r="Q73" s="183">
        <f t="shared" si="21"/>
        <v>125</v>
      </c>
      <c r="R73" s="167">
        <f t="shared" si="22"/>
        <v>5</v>
      </c>
      <c r="S73" s="170" t="s">
        <v>35</v>
      </c>
      <c r="T73" s="146" t="s">
        <v>406</v>
      </c>
    </row>
    <row r="74" spans="1:26" ht="15.75" customHeight="1" thickBot="1" x14ac:dyDescent="0.35">
      <c r="A74" s="291"/>
      <c r="B74" s="300"/>
      <c r="C74" s="150">
        <v>4</v>
      </c>
      <c r="D74" s="137" t="s">
        <v>397</v>
      </c>
      <c r="E74" s="137" t="s">
        <v>116</v>
      </c>
      <c r="F74" s="137" t="s">
        <v>117</v>
      </c>
      <c r="G74" s="227" t="s">
        <v>34</v>
      </c>
      <c r="H74" s="220">
        <v>2</v>
      </c>
      <c r="I74" s="220"/>
      <c r="J74" s="220">
        <v>2</v>
      </c>
      <c r="K74" s="220"/>
      <c r="L74" s="221"/>
      <c r="M74" s="220"/>
      <c r="N74" s="166">
        <v>3</v>
      </c>
      <c r="O74" s="143">
        <f t="shared" si="20"/>
        <v>63</v>
      </c>
      <c r="P74" s="166">
        <v>62</v>
      </c>
      <c r="Q74" s="183">
        <f t="shared" si="21"/>
        <v>125</v>
      </c>
      <c r="R74" s="167">
        <f t="shared" si="22"/>
        <v>5</v>
      </c>
      <c r="S74" s="170" t="s">
        <v>35</v>
      </c>
      <c r="T74" s="146" t="s">
        <v>382</v>
      </c>
    </row>
    <row r="75" spans="1:26" ht="27.6" customHeight="1" thickBot="1" x14ac:dyDescent="0.35">
      <c r="A75" s="291"/>
      <c r="B75" s="300"/>
      <c r="C75" s="150">
        <v>5</v>
      </c>
      <c r="D75" s="137" t="s">
        <v>398</v>
      </c>
      <c r="E75" s="137" t="s">
        <v>118</v>
      </c>
      <c r="F75" s="137" t="s">
        <v>119</v>
      </c>
      <c r="G75" s="215" t="s">
        <v>34</v>
      </c>
      <c r="H75" s="216">
        <v>2</v>
      </c>
      <c r="I75" s="216"/>
      <c r="J75" s="216">
        <v>2</v>
      </c>
      <c r="K75" s="216"/>
      <c r="L75" s="217"/>
      <c r="M75" s="216"/>
      <c r="N75" s="166">
        <v>3</v>
      </c>
      <c r="O75" s="143">
        <f t="shared" si="20"/>
        <v>63</v>
      </c>
      <c r="P75" s="166">
        <v>62</v>
      </c>
      <c r="Q75" s="183">
        <f t="shared" si="21"/>
        <v>125</v>
      </c>
      <c r="R75" s="167">
        <f t="shared" si="22"/>
        <v>5</v>
      </c>
      <c r="S75" s="170" t="s">
        <v>111</v>
      </c>
      <c r="T75" s="146" t="s">
        <v>407</v>
      </c>
    </row>
    <row r="76" spans="1:26" ht="15.6" customHeight="1" thickBot="1" x14ac:dyDescent="0.35">
      <c r="A76" s="291"/>
      <c r="B76" s="300"/>
      <c r="C76" s="150">
        <v>6</v>
      </c>
      <c r="D76" s="137" t="s">
        <v>399</v>
      </c>
      <c r="E76" s="137" t="s">
        <v>120</v>
      </c>
      <c r="F76" s="137" t="s">
        <v>121</v>
      </c>
      <c r="G76" s="215" t="s">
        <v>34</v>
      </c>
      <c r="H76" s="216">
        <v>2</v>
      </c>
      <c r="I76" s="216"/>
      <c r="J76" s="216"/>
      <c r="K76" s="216"/>
      <c r="L76" s="217"/>
      <c r="M76" s="216"/>
      <c r="N76" s="166">
        <v>2</v>
      </c>
      <c r="O76" s="143">
        <f t="shared" si="20"/>
        <v>32</v>
      </c>
      <c r="P76" s="166">
        <v>93</v>
      </c>
      <c r="Q76" s="183">
        <f t="shared" si="21"/>
        <v>125</v>
      </c>
      <c r="R76" s="167">
        <f t="shared" si="22"/>
        <v>5</v>
      </c>
      <c r="S76" s="196" t="s">
        <v>35</v>
      </c>
      <c r="T76" s="146" t="s">
        <v>36</v>
      </c>
    </row>
    <row r="77" spans="1:26" ht="15.6" customHeight="1" x14ac:dyDescent="0.3">
      <c r="A77" s="291"/>
      <c r="B77" s="261"/>
      <c r="C77" s="174"/>
      <c r="D77" s="144"/>
      <c r="E77" s="225"/>
      <c r="F77" s="225"/>
      <c r="G77" s="175" t="s">
        <v>48</v>
      </c>
      <c r="H77" s="176">
        <f>SUM(H71:H76)</f>
        <v>12</v>
      </c>
      <c r="I77" s="176">
        <f>SUM(I71:I75)</f>
        <v>0</v>
      </c>
      <c r="J77" s="176">
        <f>SUM(J71:J75)</f>
        <v>10</v>
      </c>
      <c r="K77" s="176">
        <f>SUM(K71:K75)</f>
        <v>0</v>
      </c>
      <c r="L77" s="176">
        <f>SUM(L71:L75)</f>
        <v>0</v>
      </c>
      <c r="M77" s="176">
        <f>SUM(M71:M75)</f>
        <v>0</v>
      </c>
      <c r="N77" s="177">
        <f>SUM(N71:N76)</f>
        <v>17</v>
      </c>
      <c r="O77" s="177">
        <f>SUM(O71:O76)</f>
        <v>347</v>
      </c>
      <c r="P77" s="177">
        <f>SUM(P71:P76)</f>
        <v>403</v>
      </c>
      <c r="Q77" s="177">
        <f>SUM(Q71:Q76)</f>
        <v>750</v>
      </c>
      <c r="R77" s="228">
        <f>SUM(R71:R76)</f>
        <v>30</v>
      </c>
      <c r="S77" s="176"/>
      <c r="T77" s="160"/>
    </row>
    <row r="78" spans="1:26" ht="15.75" customHeight="1" x14ac:dyDescent="0.3">
      <c r="A78" s="291"/>
      <c r="B78" s="262"/>
      <c r="C78" s="263"/>
      <c r="D78" s="263"/>
      <c r="E78" s="263"/>
      <c r="F78" s="263"/>
      <c r="G78" s="263"/>
      <c r="H78" s="263"/>
      <c r="I78" s="263"/>
      <c r="J78" s="263"/>
      <c r="K78" s="263"/>
      <c r="L78" s="263"/>
      <c r="M78" s="263"/>
      <c r="N78" s="263"/>
      <c r="O78" s="263"/>
      <c r="P78" s="263"/>
      <c r="Q78" s="263"/>
      <c r="R78" s="263"/>
      <c r="S78" s="264"/>
      <c r="T78" s="197"/>
    </row>
    <row r="79" spans="1:26" ht="15.75" customHeight="1" x14ac:dyDescent="0.3">
      <c r="A79" s="291"/>
      <c r="B79" s="295" t="s">
        <v>10</v>
      </c>
      <c r="C79" s="295" t="s">
        <v>11</v>
      </c>
      <c r="D79" s="267" t="s">
        <v>12</v>
      </c>
      <c r="E79" s="285" t="s">
        <v>13</v>
      </c>
      <c r="F79" s="267" t="s">
        <v>14</v>
      </c>
      <c r="G79" s="269" t="s">
        <v>15</v>
      </c>
      <c r="H79" s="254" t="s">
        <v>16</v>
      </c>
      <c r="I79" s="255"/>
      <c r="J79" s="255"/>
      <c r="K79" s="255"/>
      <c r="L79" s="255"/>
      <c r="M79" s="256"/>
      <c r="N79" s="257" t="s">
        <v>17</v>
      </c>
      <c r="O79" s="162" t="s">
        <v>18</v>
      </c>
      <c r="P79" s="162" t="s">
        <v>19</v>
      </c>
      <c r="Q79" s="162" t="s">
        <v>20</v>
      </c>
      <c r="R79" s="259" t="s">
        <v>21</v>
      </c>
      <c r="S79" s="260" t="s">
        <v>22</v>
      </c>
      <c r="T79" s="252" t="s">
        <v>23</v>
      </c>
    </row>
    <row r="80" spans="1:26" ht="15.75" customHeight="1" thickBot="1" x14ac:dyDescent="0.35">
      <c r="A80" s="291"/>
      <c r="B80" s="258"/>
      <c r="C80" s="268"/>
      <c r="D80" s="268"/>
      <c r="E80" s="286"/>
      <c r="F80" s="268"/>
      <c r="G80" s="268"/>
      <c r="H80" s="229" t="s">
        <v>24</v>
      </c>
      <c r="I80" s="132" t="s">
        <v>25</v>
      </c>
      <c r="J80" s="132" t="s">
        <v>26</v>
      </c>
      <c r="K80" s="132" t="s">
        <v>27</v>
      </c>
      <c r="L80" s="131" t="s">
        <v>28</v>
      </c>
      <c r="M80" s="131" t="s">
        <v>29</v>
      </c>
      <c r="N80" s="258"/>
      <c r="O80" s="162" t="s">
        <v>30</v>
      </c>
      <c r="P80" s="162" t="s">
        <v>30</v>
      </c>
      <c r="Q80" s="162" t="s">
        <v>30</v>
      </c>
      <c r="R80" s="258"/>
      <c r="S80" s="261"/>
      <c r="T80" s="253"/>
    </row>
    <row r="81" spans="1:20" ht="15.75" customHeight="1" thickBot="1" x14ac:dyDescent="0.35">
      <c r="A81" s="291"/>
      <c r="B81" s="304" t="s">
        <v>122</v>
      </c>
      <c r="C81" s="150">
        <v>1</v>
      </c>
      <c r="D81" s="137" t="s">
        <v>401</v>
      </c>
      <c r="E81" s="137" t="s">
        <v>123</v>
      </c>
      <c r="F81" s="137" t="s">
        <v>124</v>
      </c>
      <c r="G81" s="136" t="s">
        <v>34</v>
      </c>
      <c r="H81" s="216">
        <v>2</v>
      </c>
      <c r="I81" s="216"/>
      <c r="J81" s="216">
        <v>2</v>
      </c>
      <c r="K81" s="216"/>
      <c r="L81" s="217"/>
      <c r="M81" s="216"/>
      <c r="N81" s="166">
        <v>3</v>
      </c>
      <c r="O81" s="143">
        <f t="shared" ref="O81:O86" si="23">SUM(H81:L81)*15+N81</f>
        <v>63</v>
      </c>
      <c r="P81" s="166">
        <v>62</v>
      </c>
      <c r="Q81" s="183">
        <f t="shared" ref="Q81:Q86" si="24">O81+P81</f>
        <v>125</v>
      </c>
      <c r="R81" s="167">
        <f t="shared" ref="R81:R86" si="25">Q81/25</f>
        <v>5</v>
      </c>
      <c r="S81" s="170" t="s">
        <v>111</v>
      </c>
      <c r="T81" s="145" t="s">
        <v>394</v>
      </c>
    </row>
    <row r="82" spans="1:20" ht="15.6" customHeight="1" thickBot="1" x14ac:dyDescent="0.35">
      <c r="A82" s="291"/>
      <c r="B82" s="300"/>
      <c r="C82" s="150">
        <v>2</v>
      </c>
      <c r="D82" s="137" t="s">
        <v>402</v>
      </c>
      <c r="E82" s="137" t="s">
        <v>125</v>
      </c>
      <c r="F82" s="137" t="s">
        <v>126</v>
      </c>
      <c r="G82" s="136" t="s">
        <v>34</v>
      </c>
      <c r="H82" s="216">
        <v>2</v>
      </c>
      <c r="I82" s="216"/>
      <c r="J82" s="216">
        <v>2</v>
      </c>
      <c r="K82" s="216"/>
      <c r="L82" s="217"/>
      <c r="M82" s="216"/>
      <c r="N82" s="166">
        <v>3</v>
      </c>
      <c r="O82" s="143">
        <f t="shared" si="23"/>
        <v>63</v>
      </c>
      <c r="P82" s="166">
        <v>62</v>
      </c>
      <c r="Q82" s="169">
        <f t="shared" si="24"/>
        <v>125</v>
      </c>
      <c r="R82" s="168">
        <f t="shared" si="25"/>
        <v>5</v>
      </c>
      <c r="S82" s="170" t="s">
        <v>35</v>
      </c>
      <c r="T82" s="146" t="s">
        <v>344</v>
      </c>
    </row>
    <row r="83" spans="1:20" ht="25.2" customHeight="1" thickBot="1" x14ac:dyDescent="0.35">
      <c r="A83" s="291"/>
      <c r="B83" s="300"/>
      <c r="C83" s="150">
        <v>3</v>
      </c>
      <c r="D83" s="137" t="s">
        <v>403</v>
      </c>
      <c r="E83" s="137" t="s">
        <v>127</v>
      </c>
      <c r="F83" s="137" t="s">
        <v>128</v>
      </c>
      <c r="G83" s="136" t="s">
        <v>34</v>
      </c>
      <c r="H83" s="211">
        <v>2</v>
      </c>
      <c r="I83" s="211"/>
      <c r="J83" s="211">
        <v>2</v>
      </c>
      <c r="K83" s="211"/>
      <c r="L83" s="211"/>
      <c r="M83" s="211"/>
      <c r="N83" s="166">
        <v>3</v>
      </c>
      <c r="O83" s="143">
        <f t="shared" si="23"/>
        <v>63</v>
      </c>
      <c r="P83" s="166">
        <v>62</v>
      </c>
      <c r="Q83" s="169">
        <f t="shared" si="24"/>
        <v>125</v>
      </c>
      <c r="R83" s="168">
        <f t="shared" si="25"/>
        <v>5</v>
      </c>
      <c r="S83" s="187" t="s">
        <v>35</v>
      </c>
      <c r="T83" s="146" t="s">
        <v>408</v>
      </c>
    </row>
    <row r="84" spans="1:20" ht="15.75" customHeight="1" thickBot="1" x14ac:dyDescent="0.35">
      <c r="A84" s="291"/>
      <c r="B84" s="300"/>
      <c r="C84" s="150">
        <v>4</v>
      </c>
      <c r="D84" s="137" t="s">
        <v>404</v>
      </c>
      <c r="E84" s="137" t="s">
        <v>129</v>
      </c>
      <c r="F84" s="137" t="s">
        <v>130</v>
      </c>
      <c r="G84" s="136" t="s">
        <v>34</v>
      </c>
      <c r="H84" s="211">
        <v>2</v>
      </c>
      <c r="I84" s="211"/>
      <c r="J84" s="211">
        <v>2</v>
      </c>
      <c r="K84" s="211"/>
      <c r="L84" s="211"/>
      <c r="M84" s="211"/>
      <c r="N84" s="166">
        <v>3</v>
      </c>
      <c r="O84" s="143">
        <f t="shared" si="23"/>
        <v>63</v>
      </c>
      <c r="P84" s="166">
        <v>62</v>
      </c>
      <c r="Q84" s="169">
        <f t="shared" si="24"/>
        <v>125</v>
      </c>
      <c r="R84" s="168">
        <f t="shared" si="25"/>
        <v>5</v>
      </c>
      <c r="S84" s="187" t="s">
        <v>35</v>
      </c>
      <c r="T84" s="146" t="s">
        <v>409</v>
      </c>
    </row>
    <row r="85" spans="1:20" ht="15.75" customHeight="1" thickBot="1" x14ac:dyDescent="0.35">
      <c r="A85" s="291"/>
      <c r="B85" s="300"/>
      <c r="C85" s="150">
        <v>5</v>
      </c>
      <c r="D85" s="137" t="s">
        <v>405</v>
      </c>
      <c r="E85" s="137" t="s">
        <v>131</v>
      </c>
      <c r="F85" s="137" t="s">
        <v>132</v>
      </c>
      <c r="G85" s="136" t="s">
        <v>34</v>
      </c>
      <c r="H85" s="211">
        <v>2</v>
      </c>
      <c r="I85" s="211"/>
      <c r="J85" s="211">
        <v>2</v>
      </c>
      <c r="K85" s="211"/>
      <c r="L85" s="211"/>
      <c r="M85" s="211"/>
      <c r="N85" s="166">
        <v>3</v>
      </c>
      <c r="O85" s="143">
        <f t="shared" si="23"/>
        <v>63</v>
      </c>
      <c r="P85" s="166">
        <v>62</v>
      </c>
      <c r="Q85" s="169">
        <f t="shared" si="24"/>
        <v>125</v>
      </c>
      <c r="R85" s="168">
        <f t="shared" si="25"/>
        <v>5</v>
      </c>
      <c r="S85" s="170" t="s">
        <v>35</v>
      </c>
      <c r="T85" s="146" t="s">
        <v>383</v>
      </c>
    </row>
    <row r="86" spans="1:20" ht="15.75" customHeight="1" thickBot="1" x14ac:dyDescent="0.35">
      <c r="A86" s="291"/>
      <c r="B86" s="300"/>
      <c r="C86" s="150">
        <v>6</v>
      </c>
      <c r="D86" s="137" t="s">
        <v>400</v>
      </c>
      <c r="E86" s="137" t="s">
        <v>133</v>
      </c>
      <c r="F86" s="137" t="s">
        <v>134</v>
      </c>
      <c r="G86" s="136" t="s">
        <v>34</v>
      </c>
      <c r="H86" s="211">
        <v>2</v>
      </c>
      <c r="I86" s="211"/>
      <c r="J86" s="211"/>
      <c r="K86" s="211"/>
      <c r="L86" s="211"/>
      <c r="M86" s="211"/>
      <c r="N86" s="211">
        <v>2</v>
      </c>
      <c r="O86" s="143">
        <f t="shared" si="23"/>
        <v>32</v>
      </c>
      <c r="P86" s="166">
        <v>93</v>
      </c>
      <c r="Q86" s="169">
        <f t="shared" si="24"/>
        <v>125</v>
      </c>
      <c r="R86" s="168">
        <f t="shared" si="25"/>
        <v>5</v>
      </c>
      <c r="S86" s="230" t="s">
        <v>35</v>
      </c>
      <c r="T86" s="146" t="s">
        <v>399</v>
      </c>
    </row>
    <row r="87" spans="1:20" ht="15.75" customHeight="1" x14ac:dyDescent="0.3">
      <c r="A87" s="292"/>
      <c r="B87" s="261"/>
      <c r="C87" s="174"/>
      <c r="D87" s="144"/>
      <c r="E87" s="225"/>
      <c r="F87" s="225"/>
      <c r="G87" s="175" t="s">
        <v>48</v>
      </c>
      <c r="H87" s="176">
        <f>SUM(H81:H86)</f>
        <v>12</v>
      </c>
      <c r="I87" s="176">
        <f>SUM(I81:I85)</f>
        <v>0</v>
      </c>
      <c r="J87" s="176">
        <f>SUM(J81:J85)</f>
        <v>10</v>
      </c>
      <c r="K87" s="176">
        <f>SUM(K81:K85)</f>
        <v>0</v>
      </c>
      <c r="L87" s="176">
        <f>SUM(L81:L85)</f>
        <v>0</v>
      </c>
      <c r="M87" s="176">
        <f>SUM(M81:M85)</f>
        <v>0</v>
      </c>
      <c r="N87" s="177">
        <v>22</v>
      </c>
      <c r="O87" s="177">
        <f>SUM(O81:O86)</f>
        <v>347</v>
      </c>
      <c r="P87" s="177">
        <f>SUM(P81:P86)</f>
        <v>403</v>
      </c>
      <c r="Q87" s="177">
        <f>SUM(Q81:Q86)</f>
        <v>750</v>
      </c>
      <c r="R87" s="228">
        <f>SUM(R81:R86)</f>
        <v>30</v>
      </c>
      <c r="S87" s="159"/>
      <c r="T87" s="160"/>
    </row>
    <row r="88" spans="1:20" ht="15.75" customHeight="1" x14ac:dyDescent="0.3">
      <c r="A88" s="231"/>
      <c r="B88" s="311"/>
      <c r="C88" s="270"/>
      <c r="D88" s="270"/>
      <c r="E88" s="270"/>
      <c r="F88" s="270"/>
      <c r="G88" s="270"/>
      <c r="H88" s="270"/>
      <c r="I88" s="270"/>
      <c r="J88" s="270"/>
      <c r="K88" s="270"/>
      <c r="L88" s="270"/>
      <c r="M88" s="270"/>
      <c r="N88" s="270"/>
      <c r="O88" s="270"/>
      <c r="P88" s="270"/>
      <c r="Q88" s="270"/>
      <c r="R88" s="270"/>
      <c r="S88" s="270"/>
      <c r="T88" s="312"/>
    </row>
    <row r="89" spans="1:20" ht="15.75" customHeight="1" x14ac:dyDescent="0.3">
      <c r="A89" s="232"/>
      <c r="B89" s="311"/>
      <c r="C89" s="270"/>
      <c r="D89" s="270"/>
      <c r="E89" s="270"/>
      <c r="F89" s="266"/>
      <c r="G89" s="233" t="s">
        <v>48</v>
      </c>
      <c r="H89" s="234">
        <f t="shared" ref="H89:R89" si="26">SUM(H15,H26,H36,H47,H57,H67,H77,H87)</f>
        <v>102</v>
      </c>
      <c r="I89" s="234">
        <f t="shared" si="26"/>
        <v>0</v>
      </c>
      <c r="J89" s="234">
        <f t="shared" si="26"/>
        <v>80</v>
      </c>
      <c r="K89" s="234">
        <f t="shared" si="26"/>
        <v>0</v>
      </c>
      <c r="L89" s="234">
        <f t="shared" si="26"/>
        <v>2</v>
      </c>
      <c r="M89" s="234">
        <f t="shared" si="26"/>
        <v>0</v>
      </c>
      <c r="N89" s="234">
        <f t="shared" si="26"/>
        <v>153</v>
      </c>
      <c r="O89" s="234">
        <f t="shared" si="26"/>
        <v>2878</v>
      </c>
      <c r="P89" s="234">
        <f t="shared" si="26"/>
        <v>3122</v>
      </c>
      <c r="Q89" s="234">
        <f t="shared" si="26"/>
        <v>6000</v>
      </c>
      <c r="R89" s="235">
        <f t="shared" si="26"/>
        <v>240</v>
      </c>
      <c r="S89" s="172"/>
      <c r="T89" s="236" t="s">
        <v>135</v>
      </c>
    </row>
    <row r="90" spans="1:20" ht="8.25" customHeight="1" x14ac:dyDescent="0.3">
      <c r="A90" s="313"/>
      <c r="B90" s="270"/>
      <c r="C90" s="270"/>
      <c r="D90" s="270"/>
      <c r="E90" s="270"/>
      <c r="F90" s="270"/>
      <c r="G90" s="270"/>
      <c r="H90" s="270"/>
      <c r="I90" s="270"/>
      <c r="J90" s="270"/>
      <c r="K90" s="270"/>
      <c r="L90" s="270"/>
      <c r="M90" s="270"/>
      <c r="N90" s="270"/>
      <c r="O90" s="270"/>
      <c r="P90" s="270"/>
      <c r="Q90" s="270"/>
      <c r="R90" s="270"/>
      <c r="S90" s="270"/>
      <c r="T90" s="312"/>
    </row>
    <row r="91" spans="1:20" ht="15.75" customHeight="1" x14ac:dyDescent="0.3">
      <c r="A91" s="314" t="s">
        <v>136</v>
      </c>
      <c r="B91" s="270"/>
      <c r="C91" s="270"/>
      <c r="D91" s="270"/>
      <c r="E91" s="270"/>
      <c r="F91" s="270"/>
      <c r="G91" s="270"/>
      <c r="H91" s="270"/>
      <c r="I91" s="270"/>
      <c r="J91" s="270"/>
      <c r="K91" s="270"/>
      <c r="L91" s="270"/>
      <c r="M91" s="270"/>
      <c r="N91" s="270"/>
      <c r="O91" s="270"/>
      <c r="P91" s="270"/>
      <c r="Q91" s="270"/>
      <c r="R91" s="270"/>
      <c r="S91" s="270"/>
      <c r="T91" s="312"/>
    </row>
    <row r="92" spans="1:20" ht="15.75" customHeight="1" x14ac:dyDescent="0.3">
      <c r="A92" s="305" t="s">
        <v>137</v>
      </c>
      <c r="B92" s="306"/>
      <c r="C92" s="237" t="s">
        <v>138</v>
      </c>
      <c r="D92" s="265" t="s">
        <v>139</v>
      </c>
      <c r="E92" s="266"/>
      <c r="F92" s="277" t="s">
        <v>140</v>
      </c>
      <c r="G92" s="278"/>
      <c r="H92" s="238" t="s">
        <v>39</v>
      </c>
      <c r="I92" s="282" t="s">
        <v>141</v>
      </c>
      <c r="J92" s="283"/>
      <c r="K92" s="284"/>
      <c r="L92" s="239"/>
      <c r="M92" s="273" t="s">
        <v>142</v>
      </c>
      <c r="N92" s="266"/>
      <c r="O92" s="265" t="s">
        <v>143</v>
      </c>
      <c r="P92" s="270"/>
      <c r="Q92" s="266"/>
      <c r="R92" s="240"/>
      <c r="S92" s="241"/>
      <c r="T92" s="271"/>
    </row>
    <row r="93" spans="1:20" ht="15.75" customHeight="1" x14ac:dyDescent="0.3">
      <c r="A93" s="307"/>
      <c r="B93" s="264"/>
      <c r="C93" s="237" t="s">
        <v>144</v>
      </c>
      <c r="D93" s="265" t="s">
        <v>145</v>
      </c>
      <c r="E93" s="266"/>
      <c r="F93" s="279"/>
      <c r="G93" s="264"/>
      <c r="H93" s="237" t="s">
        <v>35</v>
      </c>
      <c r="I93" s="265" t="s">
        <v>146</v>
      </c>
      <c r="J93" s="270"/>
      <c r="K93" s="266"/>
      <c r="L93" s="242"/>
      <c r="M93" s="273" t="s">
        <v>147</v>
      </c>
      <c r="N93" s="266"/>
      <c r="O93" s="265" t="s">
        <v>148</v>
      </c>
      <c r="P93" s="270"/>
      <c r="Q93" s="266"/>
      <c r="R93" s="240"/>
      <c r="S93" s="241"/>
      <c r="T93" s="272"/>
    </row>
    <row r="94" spans="1:20" ht="15.75" customHeight="1" x14ac:dyDescent="0.3">
      <c r="A94" s="307"/>
      <c r="B94" s="264"/>
      <c r="C94" s="237" t="s">
        <v>149</v>
      </c>
      <c r="D94" s="265" t="s">
        <v>150</v>
      </c>
      <c r="E94" s="266"/>
      <c r="F94" s="279"/>
      <c r="G94" s="264"/>
      <c r="H94" s="237" t="s">
        <v>47</v>
      </c>
      <c r="I94" s="265" t="s">
        <v>151</v>
      </c>
      <c r="J94" s="270"/>
      <c r="K94" s="266"/>
      <c r="L94" s="242"/>
      <c r="M94" s="273" t="s">
        <v>152</v>
      </c>
      <c r="N94" s="266"/>
      <c r="O94" s="265" t="s">
        <v>153</v>
      </c>
      <c r="P94" s="270"/>
      <c r="Q94" s="266"/>
      <c r="R94" s="240"/>
      <c r="S94" s="241"/>
      <c r="T94" s="272"/>
    </row>
    <row r="95" spans="1:20" ht="15.75" customHeight="1" x14ac:dyDescent="0.3">
      <c r="A95" s="307"/>
      <c r="B95" s="264"/>
      <c r="C95" s="237" t="s">
        <v>154</v>
      </c>
      <c r="D95" s="265" t="s">
        <v>155</v>
      </c>
      <c r="E95" s="266"/>
      <c r="F95" s="280"/>
      <c r="G95" s="281"/>
      <c r="H95" s="237" t="s">
        <v>111</v>
      </c>
      <c r="I95" s="265" t="s">
        <v>156</v>
      </c>
      <c r="J95" s="270"/>
      <c r="K95" s="266"/>
      <c r="L95" s="243"/>
      <c r="M95" s="244"/>
      <c r="N95" s="244"/>
      <c r="O95" s="244"/>
      <c r="P95" s="245"/>
      <c r="Q95" s="246"/>
      <c r="R95" s="240"/>
      <c r="S95" s="241"/>
      <c r="T95" s="272"/>
    </row>
    <row r="96" spans="1:20" ht="15.75" customHeight="1" x14ac:dyDescent="0.3">
      <c r="A96" s="307"/>
      <c r="B96" s="264"/>
      <c r="C96" s="247" t="s">
        <v>157</v>
      </c>
      <c r="D96" s="240" t="s">
        <v>158</v>
      </c>
      <c r="E96" s="240"/>
      <c r="F96" s="242"/>
      <c r="G96" s="248"/>
      <c r="H96" s="287"/>
      <c r="I96" s="288"/>
      <c r="J96" s="288"/>
      <c r="K96" s="288"/>
      <c r="L96" s="288"/>
      <c r="M96" s="288"/>
      <c r="N96" s="288"/>
      <c r="O96" s="288"/>
      <c r="P96" s="288"/>
      <c r="Q96" s="288"/>
      <c r="R96" s="289"/>
      <c r="S96" s="241"/>
      <c r="T96" s="253"/>
    </row>
    <row r="97" spans="1:20" ht="15.75" customHeight="1" x14ac:dyDescent="0.3">
      <c r="A97" s="308"/>
      <c r="B97" s="309"/>
      <c r="C97" s="249" t="s">
        <v>159</v>
      </c>
      <c r="D97" s="274" t="s">
        <v>160</v>
      </c>
      <c r="E97" s="276"/>
      <c r="F97" s="274" t="s">
        <v>161</v>
      </c>
      <c r="G97" s="275"/>
      <c r="H97" s="275"/>
      <c r="I97" s="275"/>
      <c r="J97" s="275"/>
      <c r="K97" s="275"/>
      <c r="L97" s="275"/>
      <c r="M97" s="275"/>
      <c r="N97" s="275"/>
      <c r="O97" s="275"/>
      <c r="P97" s="275"/>
      <c r="Q97" s="275"/>
      <c r="R97" s="276"/>
      <c r="S97" s="250"/>
      <c r="T97" s="251"/>
    </row>
    <row r="98" spans="1:20" ht="15.75" customHeight="1" x14ac:dyDescent="0.3"/>
    <row r="99" spans="1:20" ht="15.75" customHeight="1" x14ac:dyDescent="0.3"/>
    <row r="100" spans="1:20" ht="15.75" customHeight="1" x14ac:dyDescent="0.3"/>
    <row r="101" spans="1:20" ht="15.75" customHeight="1" x14ac:dyDescent="0.3"/>
    <row r="102" spans="1:20" ht="15.75" customHeight="1" x14ac:dyDescent="0.3"/>
    <row r="103" spans="1:20" ht="15.75" customHeight="1" x14ac:dyDescent="0.3"/>
    <row r="104" spans="1:20" ht="15.75" customHeight="1" x14ac:dyDescent="0.3"/>
    <row r="105" spans="1:20" ht="15.75" customHeight="1" x14ac:dyDescent="0.3"/>
    <row r="106" spans="1:20" ht="15.75" customHeight="1" x14ac:dyDescent="0.3"/>
    <row r="107" spans="1:20" ht="15.75" customHeight="1" x14ac:dyDescent="0.3"/>
    <row r="108" spans="1:20" ht="15.75" customHeight="1" x14ac:dyDescent="0.3"/>
    <row r="109" spans="1:20" ht="15.75" customHeight="1" x14ac:dyDescent="0.3"/>
    <row r="110" spans="1:20" ht="15.75" customHeight="1" x14ac:dyDescent="0.3"/>
    <row r="111" spans="1:20" ht="15.75" customHeight="1" x14ac:dyDescent="0.3"/>
    <row r="112" spans="1:20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  <row r="1001" ht="15.75" customHeight="1" x14ac:dyDescent="0.3"/>
    <row r="1002" ht="15.75" customHeight="1" x14ac:dyDescent="0.3"/>
    <row r="1003" ht="15.75" customHeight="1" x14ac:dyDescent="0.3"/>
    <row r="1004" ht="15.75" customHeight="1" x14ac:dyDescent="0.3"/>
  </sheetData>
  <mergeCells count="148">
    <mergeCell ref="D3:H3"/>
    <mergeCell ref="D4:H4"/>
    <mergeCell ref="I5:R5"/>
    <mergeCell ref="A6:T6"/>
    <mergeCell ref="A1:C5"/>
    <mergeCell ref="D1:H1"/>
    <mergeCell ref="I1:R1"/>
    <mergeCell ref="S1:T5"/>
    <mergeCell ref="I2:R2"/>
    <mergeCell ref="I3:R3"/>
    <mergeCell ref="I4:R4"/>
    <mergeCell ref="D2:H2"/>
    <mergeCell ref="D5:H5"/>
    <mergeCell ref="T28:T29"/>
    <mergeCell ref="A28:A29"/>
    <mergeCell ref="F7:F8"/>
    <mergeCell ref="G7:G8"/>
    <mergeCell ref="H7:L7"/>
    <mergeCell ref="N7:N8"/>
    <mergeCell ref="R7:R8"/>
    <mergeCell ref="S7:S8"/>
    <mergeCell ref="T7:T8"/>
    <mergeCell ref="B16:S16"/>
    <mergeCell ref="N17:N18"/>
    <mergeCell ref="R17:R18"/>
    <mergeCell ref="S17:S18"/>
    <mergeCell ref="T17:T18"/>
    <mergeCell ref="B17:B18"/>
    <mergeCell ref="C17:C18"/>
    <mergeCell ref="D17:D18"/>
    <mergeCell ref="E17:E18"/>
    <mergeCell ref="F17:F18"/>
    <mergeCell ref="G17:G18"/>
    <mergeCell ref="H17:M17"/>
    <mergeCell ref="B7:B8"/>
    <mergeCell ref="C7:C8"/>
    <mergeCell ref="D7:D8"/>
    <mergeCell ref="B40:B47"/>
    <mergeCell ref="B61:B67"/>
    <mergeCell ref="B71:B77"/>
    <mergeCell ref="B79:B80"/>
    <mergeCell ref="C79:C80"/>
    <mergeCell ref="E79:E80"/>
    <mergeCell ref="B27:S27"/>
    <mergeCell ref="E28:E29"/>
    <mergeCell ref="F28:F29"/>
    <mergeCell ref="H28:M28"/>
    <mergeCell ref="N28:N29"/>
    <mergeCell ref="R28:R29"/>
    <mergeCell ref="S28:S29"/>
    <mergeCell ref="A71:A87"/>
    <mergeCell ref="B81:B87"/>
    <mergeCell ref="A92:B97"/>
    <mergeCell ref="A30:A48"/>
    <mergeCell ref="A49:A50"/>
    <mergeCell ref="B51:B57"/>
    <mergeCell ref="B59:B60"/>
    <mergeCell ref="C59:C60"/>
    <mergeCell ref="D59:D60"/>
    <mergeCell ref="D79:D80"/>
    <mergeCell ref="B49:B50"/>
    <mergeCell ref="C49:C50"/>
    <mergeCell ref="D49:D50"/>
    <mergeCell ref="B88:T88"/>
    <mergeCell ref="B89:F89"/>
    <mergeCell ref="A90:T90"/>
    <mergeCell ref="A91:T91"/>
    <mergeCell ref="T38:T39"/>
    <mergeCell ref="B48:S48"/>
    <mergeCell ref="N59:N60"/>
    <mergeCell ref="B30:B36"/>
    <mergeCell ref="B38:B39"/>
    <mergeCell ref="C38:C39"/>
    <mergeCell ref="D38:D39"/>
    <mergeCell ref="A7:A8"/>
    <mergeCell ref="A10:A27"/>
    <mergeCell ref="B19:B26"/>
    <mergeCell ref="B28:B29"/>
    <mergeCell ref="C28:C29"/>
    <mergeCell ref="D28:D29"/>
    <mergeCell ref="G28:G29"/>
    <mergeCell ref="F38:F39"/>
    <mergeCell ref="G38:G39"/>
    <mergeCell ref="B37:S37"/>
    <mergeCell ref="H38:M38"/>
    <mergeCell ref="N38:N39"/>
    <mergeCell ref="R38:R39"/>
    <mergeCell ref="S38:S39"/>
    <mergeCell ref="E38:E39"/>
    <mergeCell ref="E7:E8"/>
    <mergeCell ref="B9:B15"/>
    <mergeCell ref="A51:A68"/>
    <mergeCell ref="A69:A70"/>
    <mergeCell ref="B69:B70"/>
    <mergeCell ref="C69:C70"/>
    <mergeCell ref="D69:D70"/>
    <mergeCell ref="E69:E70"/>
    <mergeCell ref="F69:F70"/>
    <mergeCell ref="G69:G70"/>
    <mergeCell ref="B68:S68"/>
    <mergeCell ref="H69:M69"/>
    <mergeCell ref="N69:N70"/>
    <mergeCell ref="R69:R70"/>
    <mergeCell ref="S69:S70"/>
    <mergeCell ref="S59:S60"/>
    <mergeCell ref="F97:R97"/>
    <mergeCell ref="F92:G95"/>
    <mergeCell ref="M92:N92"/>
    <mergeCell ref="I94:K94"/>
    <mergeCell ref="I92:K92"/>
    <mergeCell ref="I93:K93"/>
    <mergeCell ref="F49:F50"/>
    <mergeCell ref="G49:G50"/>
    <mergeCell ref="E59:E60"/>
    <mergeCell ref="F59:F60"/>
    <mergeCell ref="G59:G60"/>
    <mergeCell ref="D92:E92"/>
    <mergeCell ref="D95:E95"/>
    <mergeCell ref="D97:E97"/>
    <mergeCell ref="E49:E50"/>
    <mergeCell ref="R59:R60"/>
    <mergeCell ref="D94:E94"/>
    <mergeCell ref="I95:K95"/>
    <mergeCell ref="H96:R96"/>
    <mergeCell ref="T59:T60"/>
    <mergeCell ref="H49:M49"/>
    <mergeCell ref="N49:N50"/>
    <mergeCell ref="R49:R50"/>
    <mergeCell ref="S49:S50"/>
    <mergeCell ref="T49:T50"/>
    <mergeCell ref="B58:S58"/>
    <mergeCell ref="H59:M59"/>
    <mergeCell ref="D93:E93"/>
    <mergeCell ref="T69:T70"/>
    <mergeCell ref="B78:S78"/>
    <mergeCell ref="F79:F80"/>
    <mergeCell ref="G79:G80"/>
    <mergeCell ref="H79:M79"/>
    <mergeCell ref="N79:N80"/>
    <mergeCell ref="R79:R80"/>
    <mergeCell ref="S79:S80"/>
    <mergeCell ref="T79:T80"/>
    <mergeCell ref="O92:Q92"/>
    <mergeCell ref="T92:T96"/>
    <mergeCell ref="O93:Q93"/>
    <mergeCell ref="O94:Q94"/>
    <mergeCell ref="M93:N93"/>
    <mergeCell ref="M94:N94"/>
  </mergeCells>
  <dataValidations count="3">
    <dataValidation type="list" allowBlank="1" showErrorMessage="1" sqref="G9:G14 G19:G25 G30:G35 G81:G86 G51:G56 G61:G66 G71:G76 G40:G46">
      <formula1>"English,Kurdish,Arabic"</formula1>
    </dataValidation>
    <dataValidation type="list" allowBlank="1" sqref="S9:S14 S19:S25 S30:S35 S81:S86 S51:S56 S61:S66 S71:S76 S40:S46">
      <formula1>"B,C,S,E"</formula1>
    </dataValidation>
    <dataValidation type="list" allowBlank="1" showErrorMessage="1" sqref="N9:N14 N19:N25 N30:N35 N81:N86 N51:N56 N61:N66 N71:N76 N40:N46">
      <formula1>"2,3,4,5,6,7,8,9,10"</formula1>
    </dataValidation>
  </dataValidations>
  <printOptions horizontalCentered="1" gridLines="1"/>
  <pageMargins left="0.32408296523910129" right="0.29815632801997316" top="0.41482619550604966" bottom="0.58334933743038231" header="0" footer="0"/>
  <pageSetup paperSize="9" scale="34" pageOrder="overThenDown" orientation="portrait" cellComments="atEnd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"/>
  <sheetViews>
    <sheetView workbookViewId="0"/>
  </sheetViews>
  <sheetFormatPr defaultColWidth="12.6640625" defaultRowHeight="15" customHeight="1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"/>
  <sheetViews>
    <sheetView workbookViewId="0"/>
  </sheetViews>
  <sheetFormatPr defaultColWidth="12.6640625" defaultRowHeight="15" customHeight="1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"/>
  <sheetViews>
    <sheetView workbookViewId="0"/>
  </sheetViews>
  <sheetFormatPr defaultColWidth="12.6640625" defaultRowHeight="15" customHeight="1" x14ac:dyDescent="0.25"/>
  <sheetData/>
  <pageMargins left="0.7" right="0.7" top="0.75" bottom="0.75" header="0" footer="0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T1000"/>
  <sheetViews>
    <sheetView workbookViewId="0"/>
  </sheetViews>
  <sheetFormatPr defaultColWidth="12.6640625" defaultRowHeight="15" customHeight="1" x14ac:dyDescent="0.25"/>
  <cols>
    <col min="1" max="1" width="6.6640625" customWidth="1"/>
    <col min="2" max="2" width="7.88671875" customWidth="1"/>
    <col min="3" max="3" width="5" customWidth="1"/>
    <col min="4" max="4" width="8.33203125" customWidth="1"/>
    <col min="5" max="5" width="25" customWidth="1"/>
    <col min="6" max="6" width="22.109375" customWidth="1"/>
    <col min="7" max="7" width="8.33203125" customWidth="1"/>
    <col min="8" max="8" width="8.109375" customWidth="1"/>
    <col min="9" max="9" width="8.88671875" customWidth="1"/>
    <col min="10" max="10" width="8.33203125" customWidth="1"/>
    <col min="11" max="11" width="7.88671875" customWidth="1"/>
    <col min="12" max="12" width="8.88671875" customWidth="1"/>
    <col min="13" max="13" width="9.88671875" customWidth="1"/>
    <col min="14" max="14" width="7.109375" customWidth="1"/>
    <col min="15" max="19" width="6.33203125" customWidth="1"/>
    <col min="20" max="20" width="12.33203125" customWidth="1"/>
  </cols>
  <sheetData>
    <row r="1" spans="1:20" ht="18.75" customHeight="1" x14ac:dyDescent="0.25">
      <c r="A1" s="415"/>
      <c r="B1" s="416"/>
      <c r="C1" s="417"/>
      <c r="D1" s="399" t="s">
        <v>0</v>
      </c>
      <c r="E1" s="400"/>
      <c r="F1" s="400"/>
      <c r="G1" s="400"/>
      <c r="H1" s="401"/>
      <c r="I1" s="422" t="s">
        <v>1</v>
      </c>
      <c r="J1" s="400"/>
      <c r="K1" s="400"/>
      <c r="L1" s="400"/>
      <c r="M1" s="400"/>
      <c r="N1" s="400"/>
      <c r="O1" s="400"/>
      <c r="P1" s="400"/>
      <c r="Q1" s="400"/>
      <c r="R1" s="401"/>
      <c r="S1" s="415"/>
      <c r="T1" s="417"/>
    </row>
    <row r="2" spans="1:20" ht="18.75" customHeight="1" x14ac:dyDescent="0.25">
      <c r="A2" s="372"/>
      <c r="B2" s="403"/>
      <c r="C2" s="414"/>
      <c r="D2" s="408" t="s">
        <v>162</v>
      </c>
      <c r="E2" s="353"/>
      <c r="F2" s="353"/>
      <c r="G2" s="353"/>
      <c r="H2" s="409"/>
      <c r="I2" s="421" t="s">
        <v>163</v>
      </c>
      <c r="J2" s="353"/>
      <c r="K2" s="353"/>
      <c r="L2" s="353"/>
      <c r="M2" s="353"/>
      <c r="N2" s="353"/>
      <c r="O2" s="353"/>
      <c r="P2" s="353"/>
      <c r="Q2" s="353"/>
      <c r="R2" s="409"/>
      <c r="S2" s="372"/>
      <c r="T2" s="414"/>
    </row>
    <row r="3" spans="1:20" ht="18.75" customHeight="1" x14ac:dyDescent="0.25">
      <c r="A3" s="372"/>
      <c r="B3" s="403"/>
      <c r="C3" s="414"/>
      <c r="D3" s="408" t="s">
        <v>164</v>
      </c>
      <c r="E3" s="353"/>
      <c r="F3" s="353"/>
      <c r="G3" s="353"/>
      <c r="H3" s="409"/>
      <c r="I3" s="421" t="s">
        <v>165</v>
      </c>
      <c r="J3" s="353"/>
      <c r="K3" s="353"/>
      <c r="L3" s="353"/>
      <c r="M3" s="353"/>
      <c r="N3" s="353"/>
      <c r="O3" s="353"/>
      <c r="P3" s="353"/>
      <c r="Q3" s="353"/>
      <c r="R3" s="409"/>
      <c r="S3" s="372"/>
      <c r="T3" s="414"/>
    </row>
    <row r="4" spans="1:20" ht="18.75" customHeight="1" x14ac:dyDescent="0.25">
      <c r="A4" s="372"/>
      <c r="B4" s="403"/>
      <c r="C4" s="414"/>
      <c r="D4" s="408" t="s">
        <v>166</v>
      </c>
      <c r="E4" s="353"/>
      <c r="F4" s="353"/>
      <c r="G4" s="353"/>
      <c r="H4" s="409"/>
      <c r="I4" s="421" t="s">
        <v>6</v>
      </c>
      <c r="J4" s="353"/>
      <c r="K4" s="353"/>
      <c r="L4" s="353"/>
      <c r="M4" s="353"/>
      <c r="N4" s="353"/>
      <c r="O4" s="353"/>
      <c r="P4" s="353"/>
      <c r="Q4" s="353"/>
      <c r="R4" s="409"/>
      <c r="S4" s="372"/>
      <c r="T4" s="414"/>
    </row>
    <row r="5" spans="1:20" ht="20.25" customHeight="1" x14ac:dyDescent="0.25">
      <c r="A5" s="374"/>
      <c r="B5" s="418"/>
      <c r="C5" s="419"/>
      <c r="D5" s="410" t="s">
        <v>7</v>
      </c>
      <c r="E5" s="391"/>
      <c r="F5" s="391"/>
      <c r="G5" s="391"/>
      <c r="H5" s="411"/>
      <c r="I5" s="412" t="s">
        <v>8</v>
      </c>
      <c r="J5" s="391"/>
      <c r="K5" s="391"/>
      <c r="L5" s="391"/>
      <c r="M5" s="391"/>
      <c r="N5" s="391"/>
      <c r="O5" s="391"/>
      <c r="P5" s="391"/>
      <c r="Q5" s="391"/>
      <c r="R5" s="411"/>
      <c r="S5" s="374"/>
      <c r="T5" s="419"/>
    </row>
    <row r="6" spans="1:20" ht="8.25" customHeight="1" x14ac:dyDescent="0.25">
      <c r="A6" s="413"/>
      <c r="B6" s="403"/>
      <c r="C6" s="403"/>
      <c r="D6" s="403"/>
      <c r="E6" s="403"/>
      <c r="F6" s="403"/>
      <c r="G6" s="403"/>
      <c r="H6" s="403"/>
      <c r="I6" s="403"/>
      <c r="J6" s="403"/>
      <c r="K6" s="403"/>
      <c r="L6" s="403"/>
      <c r="M6" s="403"/>
      <c r="N6" s="403"/>
      <c r="O6" s="403"/>
      <c r="P6" s="403"/>
      <c r="Q6" s="403"/>
      <c r="R6" s="403"/>
      <c r="S6" s="403"/>
      <c r="T6" s="414"/>
    </row>
    <row r="7" spans="1:20" ht="24" x14ac:dyDescent="0.25">
      <c r="A7" s="363" t="s">
        <v>9</v>
      </c>
      <c r="B7" s="341" t="s">
        <v>10</v>
      </c>
      <c r="C7" s="341" t="s">
        <v>11</v>
      </c>
      <c r="D7" s="387" t="s">
        <v>12</v>
      </c>
      <c r="E7" s="341" t="s">
        <v>13</v>
      </c>
      <c r="F7" s="407" t="s">
        <v>14</v>
      </c>
      <c r="G7" s="341" t="s">
        <v>15</v>
      </c>
      <c r="H7" s="423" t="s">
        <v>16</v>
      </c>
      <c r="I7" s="339"/>
      <c r="J7" s="339"/>
      <c r="K7" s="339"/>
      <c r="L7" s="340"/>
      <c r="M7" s="1"/>
      <c r="N7" s="395" t="s">
        <v>17</v>
      </c>
      <c r="O7" s="2" t="s">
        <v>18</v>
      </c>
      <c r="P7" s="2" t="s">
        <v>19</v>
      </c>
      <c r="Q7" s="2" t="s">
        <v>20</v>
      </c>
      <c r="R7" s="424" t="s">
        <v>21</v>
      </c>
      <c r="S7" s="395" t="s">
        <v>22</v>
      </c>
      <c r="T7" s="420" t="s">
        <v>23</v>
      </c>
    </row>
    <row r="8" spans="1:20" ht="13.2" x14ac:dyDescent="0.25">
      <c r="A8" s="364"/>
      <c r="B8" s="342"/>
      <c r="C8" s="342"/>
      <c r="D8" s="342"/>
      <c r="E8" s="342"/>
      <c r="F8" s="342"/>
      <c r="G8" s="342"/>
      <c r="H8" s="1" t="s">
        <v>24</v>
      </c>
      <c r="I8" s="13" t="s">
        <v>25</v>
      </c>
      <c r="J8" s="13" t="s">
        <v>26</v>
      </c>
      <c r="K8" s="12" t="s">
        <v>27</v>
      </c>
      <c r="L8" s="13" t="s">
        <v>28</v>
      </c>
      <c r="M8" s="13" t="s">
        <v>29</v>
      </c>
      <c r="N8" s="369"/>
      <c r="O8" s="2" t="s">
        <v>30</v>
      </c>
      <c r="P8" s="2" t="s">
        <v>30</v>
      </c>
      <c r="Q8" s="2" t="s">
        <v>30</v>
      </c>
      <c r="R8" s="369"/>
      <c r="S8" s="369"/>
      <c r="T8" s="351"/>
    </row>
    <row r="9" spans="1:20" ht="14.4" x14ac:dyDescent="0.25">
      <c r="A9" s="54"/>
      <c r="B9" s="368" t="s">
        <v>31</v>
      </c>
      <c r="C9" s="20">
        <v>1</v>
      </c>
      <c r="D9" s="55" t="s">
        <v>167</v>
      </c>
      <c r="E9" s="56" t="s">
        <v>168</v>
      </c>
      <c r="F9" s="57" t="s">
        <v>169</v>
      </c>
      <c r="G9" s="58" t="s">
        <v>34</v>
      </c>
      <c r="H9" s="28">
        <v>4</v>
      </c>
      <c r="I9" s="28">
        <v>1</v>
      </c>
      <c r="J9" s="28"/>
      <c r="K9" s="28"/>
      <c r="L9" s="21"/>
      <c r="M9" s="21"/>
      <c r="N9" s="20">
        <v>3</v>
      </c>
      <c r="O9" s="59">
        <f>SUM(H9:L9)*15+N9</f>
        <v>78</v>
      </c>
      <c r="P9" s="16">
        <v>47</v>
      </c>
      <c r="Q9" s="18">
        <f t="shared" ref="Q9:Q14" si="0">O9+P9</f>
        <v>125</v>
      </c>
      <c r="R9" s="17">
        <f t="shared" ref="R9:R14" si="1">Q9/25</f>
        <v>5</v>
      </c>
      <c r="S9" s="58" t="s">
        <v>39</v>
      </c>
      <c r="T9" s="60"/>
    </row>
    <row r="10" spans="1:20" ht="14.4" x14ac:dyDescent="0.25">
      <c r="A10" s="365" t="s">
        <v>37</v>
      </c>
      <c r="B10" s="356"/>
      <c r="C10" s="20">
        <v>2</v>
      </c>
      <c r="D10" s="55" t="s">
        <v>170</v>
      </c>
      <c r="E10" s="56" t="s">
        <v>171</v>
      </c>
      <c r="F10" s="57" t="s">
        <v>172</v>
      </c>
      <c r="G10" s="20" t="s">
        <v>34</v>
      </c>
      <c r="H10" s="20">
        <v>4</v>
      </c>
      <c r="I10" s="20"/>
      <c r="J10" s="20"/>
      <c r="K10" s="20"/>
      <c r="L10" s="20"/>
      <c r="M10" s="20"/>
      <c r="N10" s="20">
        <v>3</v>
      </c>
      <c r="O10" s="59">
        <f>SUM(H10:L10)*15+N10</f>
        <v>63</v>
      </c>
      <c r="P10" s="16">
        <v>62</v>
      </c>
      <c r="Q10" s="18">
        <f t="shared" si="0"/>
        <v>125</v>
      </c>
      <c r="R10" s="17">
        <f t="shared" si="1"/>
        <v>5</v>
      </c>
      <c r="S10" s="58" t="s">
        <v>39</v>
      </c>
      <c r="T10" s="60"/>
    </row>
    <row r="11" spans="1:20" ht="14.4" x14ac:dyDescent="0.25">
      <c r="A11" s="366"/>
      <c r="B11" s="356"/>
      <c r="C11" s="20">
        <v>3</v>
      </c>
      <c r="D11" s="55" t="s">
        <v>173</v>
      </c>
      <c r="E11" s="56" t="s">
        <v>174</v>
      </c>
      <c r="F11" s="61" t="s">
        <v>175</v>
      </c>
      <c r="G11" s="20" t="s">
        <v>34</v>
      </c>
      <c r="H11" s="20">
        <v>4</v>
      </c>
      <c r="I11" s="20"/>
      <c r="J11" s="20"/>
      <c r="K11" s="20"/>
      <c r="L11" s="20">
        <v>2</v>
      </c>
      <c r="M11" s="20"/>
      <c r="N11" s="20">
        <v>3</v>
      </c>
      <c r="O11" s="59">
        <f>SUM(H11:L11)*15+N11</f>
        <v>93</v>
      </c>
      <c r="P11" s="16">
        <v>57</v>
      </c>
      <c r="Q11" s="18">
        <f t="shared" si="0"/>
        <v>150</v>
      </c>
      <c r="R11" s="17">
        <f t="shared" si="1"/>
        <v>6</v>
      </c>
      <c r="S11" s="58" t="s">
        <v>39</v>
      </c>
      <c r="T11" s="60"/>
    </row>
    <row r="12" spans="1:20" ht="14.4" x14ac:dyDescent="0.25">
      <c r="A12" s="366"/>
      <c r="B12" s="356"/>
      <c r="C12" s="62">
        <v>4</v>
      </c>
      <c r="D12" s="55" t="s">
        <v>176</v>
      </c>
      <c r="E12" s="56" t="s">
        <v>177</v>
      </c>
      <c r="F12" s="61" t="s">
        <v>178</v>
      </c>
      <c r="G12" s="20" t="s">
        <v>34</v>
      </c>
      <c r="H12" s="63">
        <v>4</v>
      </c>
      <c r="I12" s="62">
        <v>1</v>
      </c>
      <c r="J12" s="20">
        <v>2</v>
      </c>
      <c r="K12" s="20"/>
      <c r="L12" s="20"/>
      <c r="M12" s="20"/>
      <c r="N12" s="20">
        <v>4</v>
      </c>
      <c r="O12" s="59">
        <f>SUM(H12:L12)*15+N12</f>
        <v>109</v>
      </c>
      <c r="P12" s="16">
        <v>91</v>
      </c>
      <c r="Q12" s="18">
        <f t="shared" si="0"/>
        <v>200</v>
      </c>
      <c r="R12" s="17">
        <f t="shared" si="1"/>
        <v>8</v>
      </c>
      <c r="S12" s="5" t="s">
        <v>35</v>
      </c>
      <c r="T12" s="60"/>
    </row>
    <row r="13" spans="1:20" ht="14.4" x14ac:dyDescent="0.25">
      <c r="A13" s="366"/>
      <c r="B13" s="356"/>
      <c r="C13" s="20">
        <v>5</v>
      </c>
      <c r="D13" s="55" t="s">
        <v>179</v>
      </c>
      <c r="E13" s="56" t="s">
        <v>180</v>
      </c>
      <c r="F13" s="61" t="s">
        <v>181</v>
      </c>
      <c r="G13" s="20" t="s">
        <v>34</v>
      </c>
      <c r="H13" s="5">
        <v>2</v>
      </c>
      <c r="I13" s="20"/>
      <c r="J13" s="20">
        <v>2</v>
      </c>
      <c r="K13" s="20"/>
      <c r="L13" s="20"/>
      <c r="M13" s="20"/>
      <c r="N13" s="20">
        <v>4</v>
      </c>
      <c r="O13" s="59">
        <f>SUM(H13:L13)*15+N13</f>
        <v>64</v>
      </c>
      <c r="P13" s="16">
        <v>86</v>
      </c>
      <c r="Q13" s="18">
        <f t="shared" si="0"/>
        <v>150</v>
      </c>
      <c r="R13" s="17">
        <f t="shared" si="1"/>
        <v>6</v>
      </c>
      <c r="S13" s="58" t="s">
        <v>39</v>
      </c>
      <c r="T13" s="60"/>
    </row>
    <row r="14" spans="1:20" ht="13.2" x14ac:dyDescent="0.25">
      <c r="A14" s="366"/>
      <c r="B14" s="356"/>
      <c r="C14" s="20">
        <v>6</v>
      </c>
      <c r="D14" s="55"/>
      <c r="E14" s="64"/>
      <c r="F14" s="65"/>
      <c r="G14" s="20"/>
      <c r="H14" s="20"/>
      <c r="I14" s="20"/>
      <c r="J14" s="20"/>
      <c r="K14" s="20"/>
      <c r="L14" s="20"/>
      <c r="M14" s="20"/>
      <c r="N14" s="20"/>
      <c r="O14" s="59">
        <f>SUM(H14:L14)*14+N14</f>
        <v>0</v>
      </c>
      <c r="P14" s="16"/>
      <c r="Q14" s="18">
        <f t="shared" si="0"/>
        <v>0</v>
      </c>
      <c r="R14" s="17">
        <f t="shared" si="1"/>
        <v>0</v>
      </c>
      <c r="S14" s="58"/>
      <c r="T14" s="60"/>
    </row>
    <row r="15" spans="1:20" ht="13.2" x14ac:dyDescent="0.25">
      <c r="A15" s="366"/>
      <c r="B15" s="369"/>
      <c r="C15" s="21"/>
      <c r="D15" s="21"/>
      <c r="E15" s="21"/>
      <c r="F15" s="21"/>
      <c r="G15" s="22" t="s">
        <v>48</v>
      </c>
      <c r="H15" s="24">
        <f t="shared" ref="H15:R15" si="2">SUM(H9:H14)</f>
        <v>18</v>
      </c>
      <c r="I15" s="24">
        <f t="shared" si="2"/>
        <v>2</v>
      </c>
      <c r="J15" s="24">
        <f t="shared" si="2"/>
        <v>4</v>
      </c>
      <c r="K15" s="24">
        <f t="shared" si="2"/>
        <v>0</v>
      </c>
      <c r="L15" s="24">
        <f t="shared" si="2"/>
        <v>2</v>
      </c>
      <c r="M15" s="24">
        <f t="shared" si="2"/>
        <v>0</v>
      </c>
      <c r="N15" s="24">
        <f t="shared" si="2"/>
        <v>17</v>
      </c>
      <c r="O15" s="24">
        <f t="shared" si="2"/>
        <v>407</v>
      </c>
      <c r="P15" s="24">
        <f t="shared" si="2"/>
        <v>343</v>
      </c>
      <c r="Q15" s="24">
        <f t="shared" si="2"/>
        <v>750</v>
      </c>
      <c r="R15" s="25">
        <f t="shared" si="2"/>
        <v>30</v>
      </c>
      <c r="S15" s="23"/>
      <c r="T15" s="8"/>
    </row>
    <row r="16" spans="1:20" ht="13.2" x14ac:dyDescent="0.25">
      <c r="A16" s="366"/>
      <c r="B16" s="402"/>
      <c r="C16" s="403"/>
      <c r="D16" s="403"/>
      <c r="E16" s="403"/>
      <c r="F16" s="403"/>
      <c r="G16" s="403"/>
      <c r="H16" s="403"/>
      <c r="I16" s="403"/>
      <c r="J16" s="403"/>
      <c r="K16" s="403"/>
      <c r="L16" s="403"/>
      <c r="M16" s="403"/>
      <c r="N16" s="403"/>
      <c r="O16" s="403"/>
      <c r="P16" s="403"/>
      <c r="Q16" s="403"/>
      <c r="R16" s="403"/>
      <c r="S16" s="373"/>
      <c r="T16" s="9"/>
    </row>
    <row r="17" spans="1:20" ht="24" x14ac:dyDescent="0.25">
      <c r="A17" s="366"/>
      <c r="B17" s="341" t="s">
        <v>10</v>
      </c>
      <c r="C17" s="341" t="s">
        <v>11</v>
      </c>
      <c r="D17" s="387" t="s">
        <v>12</v>
      </c>
      <c r="E17" s="388" t="s">
        <v>13</v>
      </c>
      <c r="F17" s="407" t="s">
        <v>14</v>
      </c>
      <c r="G17" s="390" t="s">
        <v>15</v>
      </c>
      <c r="H17" s="404" t="s">
        <v>16</v>
      </c>
      <c r="I17" s="405"/>
      <c r="J17" s="405"/>
      <c r="K17" s="405"/>
      <c r="L17" s="405"/>
      <c r="M17" s="406"/>
      <c r="N17" s="396" t="s">
        <v>17</v>
      </c>
      <c r="O17" s="10" t="s">
        <v>18</v>
      </c>
      <c r="P17" s="10" t="s">
        <v>19</v>
      </c>
      <c r="Q17" s="10" t="s">
        <v>20</v>
      </c>
      <c r="R17" s="397" t="s">
        <v>21</v>
      </c>
      <c r="S17" s="395" t="s">
        <v>22</v>
      </c>
      <c r="T17" s="420" t="s">
        <v>23</v>
      </c>
    </row>
    <row r="18" spans="1:20" ht="13.2" x14ac:dyDescent="0.25">
      <c r="A18" s="366"/>
      <c r="B18" s="342"/>
      <c r="C18" s="342"/>
      <c r="D18" s="342"/>
      <c r="E18" s="369"/>
      <c r="F18" s="342"/>
      <c r="G18" s="342"/>
      <c r="H18" s="11" t="s">
        <v>24</v>
      </c>
      <c r="I18" s="12" t="s">
        <v>25</v>
      </c>
      <c r="J18" s="12" t="s">
        <v>26</v>
      </c>
      <c r="K18" s="12" t="s">
        <v>27</v>
      </c>
      <c r="L18" s="13" t="s">
        <v>28</v>
      </c>
      <c r="M18" s="13" t="s">
        <v>29</v>
      </c>
      <c r="N18" s="342"/>
      <c r="O18" s="10" t="s">
        <v>30</v>
      </c>
      <c r="P18" s="10" t="s">
        <v>30</v>
      </c>
      <c r="Q18" s="10" t="s">
        <v>30</v>
      </c>
      <c r="R18" s="342"/>
      <c r="S18" s="369"/>
      <c r="T18" s="351"/>
    </row>
    <row r="19" spans="1:20" ht="14.4" x14ac:dyDescent="0.25">
      <c r="A19" s="366"/>
      <c r="B19" s="368" t="s">
        <v>49</v>
      </c>
      <c r="C19" s="20">
        <v>1</v>
      </c>
      <c r="D19" s="5"/>
      <c r="E19" s="30"/>
      <c r="F19" s="66"/>
      <c r="G19" s="65"/>
      <c r="H19" s="20"/>
      <c r="I19" s="20"/>
      <c r="J19" s="20"/>
      <c r="K19" s="20"/>
      <c r="L19" s="20"/>
      <c r="M19" s="20"/>
      <c r="N19" s="20"/>
      <c r="O19" s="4">
        <f t="shared" ref="O19:O24" si="3">SUM(H19:L19)*15+N19</f>
        <v>0</v>
      </c>
      <c r="P19" s="14"/>
      <c r="Q19" s="26">
        <f t="shared" ref="Q19:Q24" si="4">O19+P19</f>
        <v>0</v>
      </c>
      <c r="R19" s="15">
        <f t="shared" ref="R19:R24" si="5">Q19/25</f>
        <v>0</v>
      </c>
      <c r="S19" s="5"/>
      <c r="T19" s="60"/>
    </row>
    <row r="20" spans="1:20" ht="14.4" x14ac:dyDescent="0.25">
      <c r="A20" s="366"/>
      <c r="B20" s="356"/>
      <c r="C20" s="20">
        <v>2</v>
      </c>
      <c r="D20" s="58"/>
      <c r="E20" s="56"/>
      <c r="F20" s="66"/>
      <c r="G20" s="65"/>
      <c r="H20" s="20"/>
      <c r="I20" s="20"/>
      <c r="J20" s="20"/>
      <c r="K20" s="20"/>
      <c r="L20" s="20"/>
      <c r="M20" s="20"/>
      <c r="N20" s="20"/>
      <c r="O20" s="4">
        <f t="shared" si="3"/>
        <v>0</v>
      </c>
      <c r="P20" s="16"/>
      <c r="Q20" s="18">
        <f t="shared" si="4"/>
        <v>0</v>
      </c>
      <c r="R20" s="17">
        <f t="shared" si="5"/>
        <v>0</v>
      </c>
      <c r="S20" s="5"/>
      <c r="T20" s="60"/>
    </row>
    <row r="21" spans="1:20" ht="15.75" customHeight="1" x14ac:dyDescent="0.25">
      <c r="A21" s="366"/>
      <c r="B21" s="356"/>
      <c r="C21" s="20">
        <v>3</v>
      </c>
      <c r="D21" s="58"/>
      <c r="E21" s="56"/>
      <c r="F21" s="67"/>
      <c r="G21" s="65"/>
      <c r="H21" s="20"/>
      <c r="I21" s="20"/>
      <c r="J21" s="20"/>
      <c r="K21" s="20"/>
      <c r="L21" s="20"/>
      <c r="M21" s="20"/>
      <c r="N21" s="20"/>
      <c r="O21" s="4">
        <f t="shared" si="3"/>
        <v>0</v>
      </c>
      <c r="P21" s="16"/>
      <c r="Q21" s="18">
        <f t="shared" si="4"/>
        <v>0</v>
      </c>
      <c r="R21" s="17">
        <f t="shared" si="5"/>
        <v>0</v>
      </c>
      <c r="S21" s="5"/>
      <c r="T21" s="60"/>
    </row>
    <row r="22" spans="1:20" ht="15.75" customHeight="1" x14ac:dyDescent="0.25">
      <c r="A22" s="366"/>
      <c r="B22" s="356"/>
      <c r="C22" s="20">
        <v>4</v>
      </c>
      <c r="D22" s="58"/>
      <c r="E22" s="56"/>
      <c r="F22" s="67"/>
      <c r="G22" s="65"/>
      <c r="H22" s="20"/>
      <c r="I22" s="20"/>
      <c r="J22" s="20"/>
      <c r="K22" s="20"/>
      <c r="L22" s="20"/>
      <c r="M22" s="20"/>
      <c r="N22" s="20"/>
      <c r="O22" s="4">
        <f t="shared" si="3"/>
        <v>0</v>
      </c>
      <c r="P22" s="16"/>
      <c r="Q22" s="18">
        <f t="shared" si="4"/>
        <v>0</v>
      </c>
      <c r="R22" s="17">
        <f t="shared" si="5"/>
        <v>0</v>
      </c>
      <c r="S22" s="5"/>
      <c r="T22" s="60"/>
    </row>
    <row r="23" spans="1:20" ht="15.75" customHeight="1" x14ac:dyDescent="0.25">
      <c r="A23" s="366"/>
      <c r="B23" s="356"/>
      <c r="C23" s="20">
        <v>5</v>
      </c>
      <c r="D23" s="58"/>
      <c r="E23" s="56"/>
      <c r="F23" s="67"/>
      <c r="G23" s="65"/>
      <c r="H23" s="28"/>
      <c r="I23" s="28"/>
      <c r="J23" s="28"/>
      <c r="K23" s="28"/>
      <c r="L23" s="21"/>
      <c r="M23" s="21"/>
      <c r="N23" s="20"/>
      <c r="O23" s="4">
        <f t="shared" si="3"/>
        <v>0</v>
      </c>
      <c r="P23" s="16"/>
      <c r="Q23" s="18">
        <f t="shared" si="4"/>
        <v>0</v>
      </c>
      <c r="R23" s="17">
        <f t="shared" si="5"/>
        <v>0</v>
      </c>
      <c r="S23" s="5"/>
      <c r="T23" s="60"/>
    </row>
    <row r="24" spans="1:20" ht="15.75" customHeight="1" x14ac:dyDescent="0.25">
      <c r="A24" s="366"/>
      <c r="B24" s="356"/>
      <c r="C24" s="20">
        <v>6</v>
      </c>
      <c r="D24" s="58"/>
      <c r="E24" s="56"/>
      <c r="F24" s="30"/>
      <c r="G24" s="65"/>
      <c r="H24" s="20"/>
      <c r="I24" s="20"/>
      <c r="J24" s="20"/>
      <c r="K24" s="20"/>
      <c r="L24" s="20"/>
      <c r="M24" s="20"/>
      <c r="N24" s="20"/>
      <c r="O24" s="4">
        <f t="shared" si="3"/>
        <v>0</v>
      </c>
      <c r="P24" s="16"/>
      <c r="Q24" s="18">
        <f t="shared" si="4"/>
        <v>0</v>
      </c>
      <c r="R24" s="17">
        <f t="shared" si="5"/>
        <v>0</v>
      </c>
      <c r="S24" s="5"/>
      <c r="T24" s="60"/>
    </row>
    <row r="25" spans="1:20" ht="15.75" customHeight="1" x14ac:dyDescent="0.25">
      <c r="A25" s="366"/>
      <c r="B25" s="369"/>
      <c r="C25" s="21"/>
      <c r="D25" s="21"/>
      <c r="E25" s="21"/>
      <c r="F25" s="21"/>
      <c r="G25" s="22" t="s">
        <v>48</v>
      </c>
      <c r="H25" s="23">
        <f t="shared" ref="H25:R25" si="6">SUM(H19:H24)</f>
        <v>0</v>
      </c>
      <c r="I25" s="23">
        <f t="shared" si="6"/>
        <v>0</v>
      </c>
      <c r="J25" s="23">
        <f t="shared" si="6"/>
        <v>0</v>
      </c>
      <c r="K25" s="23">
        <f t="shared" si="6"/>
        <v>0</v>
      </c>
      <c r="L25" s="23">
        <f t="shared" si="6"/>
        <v>0</v>
      </c>
      <c r="M25" s="23">
        <f t="shared" si="6"/>
        <v>0</v>
      </c>
      <c r="N25" s="23">
        <f t="shared" si="6"/>
        <v>0</v>
      </c>
      <c r="O25" s="23">
        <f t="shared" si="6"/>
        <v>0</v>
      </c>
      <c r="P25" s="23">
        <f t="shared" si="6"/>
        <v>0</v>
      </c>
      <c r="Q25" s="24">
        <f t="shared" si="6"/>
        <v>0</v>
      </c>
      <c r="R25" s="25">
        <f t="shared" si="6"/>
        <v>0</v>
      </c>
      <c r="S25" s="23"/>
      <c r="T25" s="8"/>
    </row>
    <row r="26" spans="1:20" ht="15.75" customHeight="1" x14ac:dyDescent="0.25">
      <c r="A26" s="367"/>
      <c r="B26" s="402"/>
      <c r="C26" s="403"/>
      <c r="D26" s="403"/>
      <c r="E26" s="403"/>
      <c r="F26" s="403"/>
      <c r="G26" s="403"/>
      <c r="H26" s="403"/>
      <c r="I26" s="403"/>
      <c r="J26" s="403"/>
      <c r="K26" s="403"/>
      <c r="L26" s="403"/>
      <c r="M26" s="403"/>
      <c r="N26" s="403"/>
      <c r="O26" s="403"/>
      <c r="P26" s="403"/>
      <c r="Q26" s="403"/>
      <c r="R26" s="403"/>
      <c r="S26" s="373"/>
      <c r="T26" s="9"/>
    </row>
    <row r="27" spans="1:20" ht="15.75" customHeight="1" x14ac:dyDescent="0.25">
      <c r="A27" s="363" t="s">
        <v>9</v>
      </c>
      <c r="B27" s="341" t="s">
        <v>10</v>
      </c>
      <c r="C27" s="341" t="s">
        <v>11</v>
      </c>
      <c r="D27" s="387" t="s">
        <v>12</v>
      </c>
      <c r="E27" s="388" t="s">
        <v>13</v>
      </c>
      <c r="F27" s="389" t="s">
        <v>14</v>
      </c>
      <c r="G27" s="390" t="s">
        <v>15</v>
      </c>
      <c r="H27" s="404" t="s">
        <v>16</v>
      </c>
      <c r="I27" s="405"/>
      <c r="J27" s="405"/>
      <c r="K27" s="405"/>
      <c r="L27" s="405"/>
      <c r="M27" s="406"/>
      <c r="N27" s="396" t="s">
        <v>17</v>
      </c>
      <c r="O27" s="10" t="s">
        <v>18</v>
      </c>
      <c r="P27" s="10" t="s">
        <v>19</v>
      </c>
      <c r="Q27" s="10" t="s">
        <v>20</v>
      </c>
      <c r="R27" s="397" t="s">
        <v>21</v>
      </c>
      <c r="S27" s="395" t="s">
        <v>22</v>
      </c>
      <c r="T27" s="420" t="s">
        <v>23</v>
      </c>
    </row>
    <row r="28" spans="1:20" ht="15.75" customHeight="1" x14ac:dyDescent="0.25">
      <c r="A28" s="364"/>
      <c r="B28" s="342"/>
      <c r="C28" s="342"/>
      <c r="D28" s="342"/>
      <c r="E28" s="369"/>
      <c r="F28" s="342"/>
      <c r="G28" s="342"/>
      <c r="H28" s="11" t="s">
        <v>24</v>
      </c>
      <c r="I28" s="12" t="s">
        <v>25</v>
      </c>
      <c r="J28" s="12" t="s">
        <v>26</v>
      </c>
      <c r="K28" s="12" t="s">
        <v>27</v>
      </c>
      <c r="L28" s="13" t="s">
        <v>28</v>
      </c>
      <c r="M28" s="13" t="s">
        <v>29</v>
      </c>
      <c r="N28" s="342"/>
      <c r="O28" s="10" t="s">
        <v>30</v>
      </c>
      <c r="P28" s="10" t="s">
        <v>30</v>
      </c>
      <c r="Q28" s="10" t="s">
        <v>30</v>
      </c>
      <c r="R28" s="342"/>
      <c r="S28" s="369"/>
      <c r="T28" s="351"/>
    </row>
    <row r="29" spans="1:20" ht="15.75" customHeight="1" x14ac:dyDescent="0.25">
      <c r="A29" s="365" t="s">
        <v>59</v>
      </c>
      <c r="B29" s="368" t="s">
        <v>60</v>
      </c>
      <c r="C29" s="5">
        <v>1</v>
      </c>
      <c r="D29" s="5"/>
      <c r="E29" s="30"/>
      <c r="F29" s="66"/>
      <c r="G29" s="30"/>
      <c r="H29" s="20"/>
      <c r="I29" s="20"/>
      <c r="J29" s="20"/>
      <c r="K29" s="20"/>
      <c r="L29" s="68"/>
      <c r="M29" s="68"/>
      <c r="N29" s="20"/>
      <c r="O29" s="4">
        <f t="shared" ref="O29:O34" si="7">SUM(H29:L29)*15+N29</f>
        <v>0</v>
      </c>
      <c r="P29" s="14"/>
      <c r="Q29" s="26">
        <f t="shared" ref="Q29:Q34" si="8">O29+P29</f>
        <v>0</v>
      </c>
      <c r="R29" s="15">
        <f t="shared" ref="R29:R34" si="9">Q29/25</f>
        <v>0</v>
      </c>
      <c r="S29" s="20"/>
      <c r="T29" s="60"/>
    </row>
    <row r="30" spans="1:20" ht="15.75" customHeight="1" x14ac:dyDescent="0.25">
      <c r="A30" s="366"/>
      <c r="B30" s="356"/>
      <c r="C30" s="20">
        <v>2</v>
      </c>
      <c r="D30" s="58"/>
      <c r="E30" s="56"/>
      <c r="F30" s="66"/>
      <c r="G30" s="55"/>
      <c r="H30" s="27"/>
      <c r="I30" s="69"/>
      <c r="J30" s="69"/>
      <c r="K30" s="69"/>
      <c r="L30" s="70"/>
      <c r="M30" s="70"/>
      <c r="N30" s="16"/>
      <c r="O30" s="4">
        <f t="shared" si="7"/>
        <v>0</v>
      </c>
      <c r="P30" s="16"/>
      <c r="Q30" s="18">
        <f t="shared" si="8"/>
        <v>0</v>
      </c>
      <c r="R30" s="17">
        <f t="shared" si="9"/>
        <v>0</v>
      </c>
      <c r="S30" s="27"/>
      <c r="T30" s="60"/>
    </row>
    <row r="31" spans="1:20" ht="15.75" customHeight="1" x14ac:dyDescent="0.25">
      <c r="A31" s="366"/>
      <c r="B31" s="356"/>
      <c r="C31" s="20">
        <v>3</v>
      </c>
      <c r="D31" s="58"/>
      <c r="E31" s="56"/>
      <c r="F31" s="67"/>
      <c r="G31" s="55"/>
      <c r="H31" s="28"/>
      <c r="I31" s="71"/>
      <c r="J31" s="71"/>
      <c r="K31" s="71"/>
      <c r="L31" s="42"/>
      <c r="M31" s="42"/>
      <c r="N31" s="16"/>
      <c r="O31" s="4">
        <f t="shared" si="7"/>
        <v>0</v>
      </c>
      <c r="P31" s="16"/>
      <c r="Q31" s="18">
        <f t="shared" si="8"/>
        <v>0</v>
      </c>
      <c r="R31" s="17">
        <f t="shared" si="9"/>
        <v>0</v>
      </c>
      <c r="S31" s="19"/>
      <c r="T31" s="60"/>
    </row>
    <row r="32" spans="1:20" ht="15.75" customHeight="1" x14ac:dyDescent="0.25">
      <c r="A32" s="366"/>
      <c r="B32" s="356"/>
      <c r="C32" s="20">
        <v>4</v>
      </c>
      <c r="D32" s="58"/>
      <c r="E32" s="56"/>
      <c r="F32" s="67"/>
      <c r="G32" s="55"/>
      <c r="H32" s="28"/>
      <c r="I32" s="28"/>
      <c r="J32" s="28"/>
      <c r="K32" s="28"/>
      <c r="L32" s="28"/>
      <c r="M32" s="28"/>
      <c r="N32" s="16"/>
      <c r="O32" s="4">
        <f t="shared" si="7"/>
        <v>0</v>
      </c>
      <c r="P32" s="16"/>
      <c r="Q32" s="18">
        <f t="shared" si="8"/>
        <v>0</v>
      </c>
      <c r="R32" s="17">
        <f t="shared" si="9"/>
        <v>0</v>
      </c>
      <c r="S32" s="19"/>
      <c r="T32" s="60"/>
    </row>
    <row r="33" spans="1:20" ht="15.75" customHeight="1" x14ac:dyDescent="0.25">
      <c r="A33" s="366"/>
      <c r="B33" s="356"/>
      <c r="C33" s="20">
        <v>5</v>
      </c>
      <c r="D33" s="58"/>
      <c r="E33" s="56"/>
      <c r="F33" s="67"/>
      <c r="G33" s="55"/>
      <c r="H33" s="28"/>
      <c r="I33" s="28"/>
      <c r="J33" s="28"/>
      <c r="K33" s="28"/>
      <c r="L33" s="21"/>
      <c r="M33" s="21"/>
      <c r="N33" s="16"/>
      <c r="O33" s="4">
        <f t="shared" si="7"/>
        <v>0</v>
      </c>
      <c r="P33" s="16"/>
      <c r="Q33" s="18">
        <f t="shared" si="8"/>
        <v>0</v>
      </c>
      <c r="R33" s="17">
        <f t="shared" si="9"/>
        <v>0</v>
      </c>
      <c r="S33" s="19"/>
      <c r="T33" s="60"/>
    </row>
    <row r="34" spans="1:20" ht="15.75" customHeight="1" x14ac:dyDescent="0.25">
      <c r="A34" s="366"/>
      <c r="B34" s="356"/>
      <c r="C34" s="20">
        <v>6</v>
      </c>
      <c r="D34" s="58"/>
      <c r="E34" s="56"/>
      <c r="F34" s="56"/>
      <c r="G34" s="55"/>
      <c r="H34" s="28"/>
      <c r="I34" s="28"/>
      <c r="J34" s="28"/>
      <c r="K34" s="28"/>
      <c r="L34" s="21"/>
      <c r="M34" s="21"/>
      <c r="N34" s="16"/>
      <c r="O34" s="4">
        <f t="shared" si="7"/>
        <v>0</v>
      </c>
      <c r="P34" s="16"/>
      <c r="Q34" s="18">
        <f t="shared" si="8"/>
        <v>0</v>
      </c>
      <c r="R34" s="17">
        <f t="shared" si="9"/>
        <v>0</v>
      </c>
      <c r="S34" s="19"/>
      <c r="T34" s="72"/>
    </row>
    <row r="35" spans="1:20" ht="15.75" customHeight="1" x14ac:dyDescent="0.25">
      <c r="A35" s="366"/>
      <c r="B35" s="369"/>
      <c r="C35" s="21"/>
      <c r="D35" s="21"/>
      <c r="E35" s="21"/>
      <c r="F35" s="21"/>
      <c r="G35" s="22" t="s">
        <v>48</v>
      </c>
      <c r="H35" s="23">
        <f t="shared" ref="H35:R35" si="10">SUM(H29:H34)</f>
        <v>0</v>
      </c>
      <c r="I35" s="23">
        <f t="shared" si="10"/>
        <v>0</v>
      </c>
      <c r="J35" s="23">
        <f t="shared" si="10"/>
        <v>0</v>
      </c>
      <c r="K35" s="23">
        <f t="shared" si="10"/>
        <v>0</v>
      </c>
      <c r="L35" s="23">
        <f t="shared" si="10"/>
        <v>0</v>
      </c>
      <c r="M35" s="23">
        <f t="shared" si="10"/>
        <v>0</v>
      </c>
      <c r="N35" s="23">
        <f t="shared" si="10"/>
        <v>0</v>
      </c>
      <c r="O35" s="23">
        <f t="shared" si="10"/>
        <v>0</v>
      </c>
      <c r="P35" s="23">
        <f t="shared" si="10"/>
        <v>0</v>
      </c>
      <c r="Q35" s="24">
        <f t="shared" si="10"/>
        <v>0</v>
      </c>
      <c r="R35" s="25">
        <f t="shared" si="10"/>
        <v>0</v>
      </c>
      <c r="S35" s="23"/>
      <c r="T35" s="8"/>
    </row>
    <row r="36" spans="1:20" ht="15.75" customHeight="1" x14ac:dyDescent="0.25">
      <c r="A36" s="366"/>
      <c r="B36" s="402"/>
      <c r="C36" s="403"/>
      <c r="D36" s="403"/>
      <c r="E36" s="403"/>
      <c r="F36" s="403"/>
      <c r="G36" s="403"/>
      <c r="H36" s="403"/>
      <c r="I36" s="403"/>
      <c r="J36" s="403"/>
      <c r="K36" s="403"/>
      <c r="L36" s="403"/>
      <c r="M36" s="403"/>
      <c r="N36" s="403"/>
      <c r="O36" s="403"/>
      <c r="P36" s="403"/>
      <c r="Q36" s="403"/>
      <c r="R36" s="403"/>
      <c r="S36" s="373"/>
      <c r="T36" s="29"/>
    </row>
    <row r="37" spans="1:20" ht="15.75" customHeight="1" x14ac:dyDescent="0.25">
      <c r="A37" s="366"/>
      <c r="B37" s="341" t="s">
        <v>10</v>
      </c>
      <c r="C37" s="341" t="s">
        <v>11</v>
      </c>
      <c r="D37" s="387" t="s">
        <v>12</v>
      </c>
      <c r="E37" s="388" t="s">
        <v>13</v>
      </c>
      <c r="F37" s="389" t="s">
        <v>14</v>
      </c>
      <c r="G37" s="390" t="s">
        <v>15</v>
      </c>
      <c r="H37" s="404" t="s">
        <v>16</v>
      </c>
      <c r="I37" s="405"/>
      <c r="J37" s="405"/>
      <c r="K37" s="405"/>
      <c r="L37" s="405"/>
      <c r="M37" s="406"/>
      <c r="N37" s="396" t="s">
        <v>17</v>
      </c>
      <c r="O37" s="10" t="s">
        <v>18</v>
      </c>
      <c r="P37" s="10" t="s">
        <v>19</v>
      </c>
      <c r="Q37" s="10" t="s">
        <v>20</v>
      </c>
      <c r="R37" s="397" t="s">
        <v>21</v>
      </c>
      <c r="S37" s="395" t="s">
        <v>22</v>
      </c>
      <c r="T37" s="420" t="s">
        <v>23</v>
      </c>
    </row>
    <row r="38" spans="1:20" ht="15.75" customHeight="1" x14ac:dyDescent="0.25">
      <c r="A38" s="366"/>
      <c r="B38" s="342"/>
      <c r="C38" s="342"/>
      <c r="D38" s="342"/>
      <c r="E38" s="369"/>
      <c r="F38" s="342"/>
      <c r="G38" s="342"/>
      <c r="H38" s="11" t="s">
        <v>24</v>
      </c>
      <c r="I38" s="12" t="s">
        <v>25</v>
      </c>
      <c r="J38" s="12" t="s">
        <v>26</v>
      </c>
      <c r="K38" s="12" t="s">
        <v>27</v>
      </c>
      <c r="L38" s="13" t="s">
        <v>28</v>
      </c>
      <c r="M38" s="13" t="s">
        <v>29</v>
      </c>
      <c r="N38" s="342"/>
      <c r="O38" s="10" t="s">
        <v>30</v>
      </c>
      <c r="P38" s="10" t="s">
        <v>30</v>
      </c>
      <c r="Q38" s="10" t="s">
        <v>30</v>
      </c>
      <c r="R38" s="342"/>
      <c r="S38" s="369"/>
      <c r="T38" s="351"/>
    </row>
    <row r="39" spans="1:20" ht="15.75" customHeight="1" x14ac:dyDescent="0.25">
      <c r="A39" s="366"/>
      <c r="B39" s="368" t="s">
        <v>69</v>
      </c>
      <c r="C39" s="20">
        <v>1</v>
      </c>
      <c r="D39" s="5"/>
      <c r="E39" s="30"/>
      <c r="F39" s="66"/>
      <c r="G39" s="73"/>
      <c r="H39" s="19"/>
      <c r="I39" s="28"/>
      <c r="J39" s="28"/>
      <c r="K39" s="28"/>
      <c r="L39" s="14"/>
      <c r="M39" s="14"/>
      <c r="N39" s="14"/>
      <c r="O39" s="4">
        <f t="shared" ref="O39:O44" si="11">SUM(H39:L39)*15+N39</f>
        <v>0</v>
      </c>
      <c r="P39" s="14"/>
      <c r="Q39" s="26">
        <f t="shared" ref="Q39:Q44" si="12">O39+P39</f>
        <v>0</v>
      </c>
      <c r="R39" s="15">
        <f t="shared" ref="R39:R44" si="13">Q39/25</f>
        <v>0</v>
      </c>
      <c r="S39" s="19"/>
      <c r="T39" s="74"/>
    </row>
    <row r="40" spans="1:20" ht="15.75" customHeight="1" x14ac:dyDescent="0.25">
      <c r="A40" s="366"/>
      <c r="B40" s="356"/>
      <c r="C40" s="20">
        <v>2</v>
      </c>
      <c r="D40" s="58"/>
      <c r="E40" s="56"/>
      <c r="F40" s="66"/>
      <c r="G40" s="55"/>
      <c r="H40" s="28"/>
      <c r="I40" s="28"/>
      <c r="J40" s="28"/>
      <c r="K40" s="6"/>
      <c r="L40" s="21"/>
      <c r="M40" s="21"/>
      <c r="N40" s="16"/>
      <c r="O40" s="4">
        <f t="shared" si="11"/>
        <v>0</v>
      </c>
      <c r="P40" s="16"/>
      <c r="Q40" s="18">
        <f t="shared" si="12"/>
        <v>0</v>
      </c>
      <c r="R40" s="17">
        <f t="shared" si="13"/>
        <v>0</v>
      </c>
      <c r="S40" s="19"/>
      <c r="T40" s="75"/>
    </row>
    <row r="41" spans="1:20" ht="15.75" customHeight="1" x14ac:dyDescent="0.25">
      <c r="A41" s="366"/>
      <c r="B41" s="356"/>
      <c r="C41" s="20">
        <v>3</v>
      </c>
      <c r="D41" s="58"/>
      <c r="E41" s="56"/>
      <c r="F41" s="67"/>
      <c r="G41" s="55"/>
      <c r="H41" s="28"/>
      <c r="I41" s="28"/>
      <c r="J41" s="28"/>
      <c r="K41" s="28"/>
      <c r="L41" s="14"/>
      <c r="M41" s="14"/>
      <c r="N41" s="16"/>
      <c r="O41" s="4">
        <f t="shared" si="11"/>
        <v>0</v>
      </c>
      <c r="P41" s="16"/>
      <c r="Q41" s="18">
        <f t="shared" si="12"/>
        <v>0</v>
      </c>
      <c r="R41" s="17">
        <f t="shared" si="13"/>
        <v>0</v>
      </c>
      <c r="S41" s="19"/>
      <c r="T41" s="76"/>
    </row>
    <row r="42" spans="1:20" ht="15.75" customHeight="1" x14ac:dyDescent="0.25">
      <c r="A42" s="366"/>
      <c r="B42" s="356"/>
      <c r="C42" s="20">
        <v>4</v>
      </c>
      <c r="D42" s="58"/>
      <c r="E42" s="56"/>
      <c r="F42" s="67"/>
      <c r="G42" s="55"/>
      <c r="H42" s="28"/>
      <c r="I42" s="28"/>
      <c r="J42" s="28"/>
      <c r="K42" s="28"/>
      <c r="L42" s="14"/>
      <c r="M42" s="14"/>
      <c r="N42" s="16"/>
      <c r="O42" s="4">
        <f t="shared" si="11"/>
        <v>0</v>
      </c>
      <c r="P42" s="16"/>
      <c r="Q42" s="18">
        <f t="shared" si="12"/>
        <v>0</v>
      </c>
      <c r="R42" s="17">
        <f t="shared" si="13"/>
        <v>0</v>
      </c>
      <c r="S42" s="19"/>
      <c r="T42" s="60"/>
    </row>
    <row r="43" spans="1:20" ht="15.75" customHeight="1" x14ac:dyDescent="0.25">
      <c r="A43" s="366"/>
      <c r="B43" s="356"/>
      <c r="C43" s="20">
        <v>5</v>
      </c>
      <c r="D43" s="58"/>
      <c r="E43" s="56"/>
      <c r="F43" s="67"/>
      <c r="G43" s="55"/>
      <c r="H43" s="28"/>
      <c r="I43" s="28"/>
      <c r="J43" s="28"/>
      <c r="K43" s="28"/>
      <c r="L43" s="28"/>
      <c r="M43" s="28"/>
      <c r="N43" s="16"/>
      <c r="O43" s="4">
        <f t="shared" si="11"/>
        <v>0</v>
      </c>
      <c r="P43" s="16"/>
      <c r="Q43" s="18">
        <f t="shared" si="12"/>
        <v>0</v>
      </c>
      <c r="R43" s="17">
        <f t="shared" si="13"/>
        <v>0</v>
      </c>
      <c r="S43" s="19"/>
      <c r="T43" s="60"/>
    </row>
    <row r="44" spans="1:20" ht="15.75" customHeight="1" x14ac:dyDescent="0.25">
      <c r="A44" s="366"/>
      <c r="B44" s="356"/>
      <c r="C44" s="20">
        <v>6</v>
      </c>
      <c r="D44" s="58"/>
      <c r="E44" s="56"/>
      <c r="F44" s="56"/>
      <c r="G44" s="55"/>
      <c r="H44" s="20"/>
      <c r="I44" s="20"/>
      <c r="J44" s="20"/>
      <c r="K44" s="20"/>
      <c r="L44" s="20"/>
      <c r="M44" s="20"/>
      <c r="N44" s="16"/>
      <c r="O44" s="4">
        <f t="shared" si="11"/>
        <v>0</v>
      </c>
      <c r="P44" s="16"/>
      <c r="Q44" s="18">
        <f t="shared" si="12"/>
        <v>0</v>
      </c>
      <c r="R44" s="17">
        <f t="shared" si="13"/>
        <v>0</v>
      </c>
      <c r="S44" s="19"/>
      <c r="T44" s="76"/>
    </row>
    <row r="45" spans="1:20" ht="15.75" customHeight="1" x14ac:dyDescent="0.25">
      <c r="A45" s="366"/>
      <c r="B45" s="369"/>
      <c r="C45" s="21"/>
      <c r="D45" s="21"/>
      <c r="E45" s="21"/>
      <c r="F45" s="21"/>
      <c r="G45" s="22" t="s">
        <v>48</v>
      </c>
      <c r="H45" s="23">
        <f t="shared" ref="H45:R45" si="14">SUM(H39:H44)</f>
        <v>0</v>
      </c>
      <c r="I45" s="23">
        <f t="shared" si="14"/>
        <v>0</v>
      </c>
      <c r="J45" s="23">
        <f t="shared" si="14"/>
        <v>0</v>
      </c>
      <c r="K45" s="23">
        <f t="shared" si="14"/>
        <v>0</v>
      </c>
      <c r="L45" s="23">
        <f t="shared" si="14"/>
        <v>0</v>
      </c>
      <c r="M45" s="23">
        <f t="shared" si="14"/>
        <v>0</v>
      </c>
      <c r="N45" s="23">
        <f t="shared" si="14"/>
        <v>0</v>
      </c>
      <c r="O45" s="23">
        <f t="shared" si="14"/>
        <v>0</v>
      </c>
      <c r="P45" s="23">
        <f t="shared" si="14"/>
        <v>0</v>
      </c>
      <c r="Q45" s="24">
        <f t="shared" si="14"/>
        <v>0</v>
      </c>
      <c r="R45" s="25">
        <f t="shared" si="14"/>
        <v>0</v>
      </c>
      <c r="S45" s="23"/>
      <c r="T45" s="8"/>
    </row>
    <row r="46" spans="1:20" ht="15.75" customHeight="1" x14ac:dyDescent="0.25">
      <c r="A46" s="367"/>
      <c r="B46" s="402"/>
      <c r="C46" s="403"/>
      <c r="D46" s="403"/>
      <c r="E46" s="403"/>
      <c r="F46" s="403"/>
      <c r="G46" s="403"/>
      <c r="H46" s="403"/>
      <c r="I46" s="403"/>
      <c r="J46" s="403"/>
      <c r="K46" s="403"/>
      <c r="L46" s="403"/>
      <c r="M46" s="403"/>
      <c r="N46" s="403"/>
      <c r="O46" s="403"/>
      <c r="P46" s="403"/>
      <c r="Q46" s="403"/>
      <c r="R46" s="403"/>
      <c r="S46" s="373"/>
      <c r="T46" s="9"/>
    </row>
    <row r="47" spans="1:20" ht="15.75" customHeight="1" x14ac:dyDescent="0.25">
      <c r="A47" s="363" t="s">
        <v>9</v>
      </c>
      <c r="B47" s="341" t="s">
        <v>10</v>
      </c>
      <c r="C47" s="341" t="s">
        <v>11</v>
      </c>
      <c r="D47" s="387" t="s">
        <v>12</v>
      </c>
      <c r="E47" s="388" t="s">
        <v>13</v>
      </c>
      <c r="F47" s="389" t="s">
        <v>14</v>
      </c>
      <c r="G47" s="390" t="s">
        <v>15</v>
      </c>
      <c r="H47" s="404" t="s">
        <v>16</v>
      </c>
      <c r="I47" s="405"/>
      <c r="J47" s="405"/>
      <c r="K47" s="405"/>
      <c r="L47" s="405"/>
      <c r="M47" s="406"/>
      <c r="N47" s="396" t="s">
        <v>17</v>
      </c>
      <c r="O47" s="10" t="s">
        <v>18</v>
      </c>
      <c r="P47" s="10" t="s">
        <v>19</v>
      </c>
      <c r="Q47" s="10" t="s">
        <v>20</v>
      </c>
      <c r="R47" s="397" t="s">
        <v>21</v>
      </c>
      <c r="S47" s="395" t="s">
        <v>22</v>
      </c>
      <c r="T47" s="420" t="s">
        <v>23</v>
      </c>
    </row>
    <row r="48" spans="1:20" ht="15.75" customHeight="1" x14ac:dyDescent="0.25">
      <c r="A48" s="364"/>
      <c r="B48" s="342"/>
      <c r="C48" s="342"/>
      <c r="D48" s="342"/>
      <c r="E48" s="369"/>
      <c r="F48" s="342"/>
      <c r="G48" s="342"/>
      <c r="H48" s="11" t="s">
        <v>24</v>
      </c>
      <c r="I48" s="12" t="s">
        <v>25</v>
      </c>
      <c r="J48" s="12" t="s">
        <v>26</v>
      </c>
      <c r="K48" s="12" t="s">
        <v>27</v>
      </c>
      <c r="L48" s="13" t="s">
        <v>28</v>
      </c>
      <c r="M48" s="13" t="s">
        <v>29</v>
      </c>
      <c r="N48" s="342"/>
      <c r="O48" s="10" t="s">
        <v>30</v>
      </c>
      <c r="P48" s="10" t="s">
        <v>30</v>
      </c>
      <c r="Q48" s="10" t="s">
        <v>30</v>
      </c>
      <c r="R48" s="342"/>
      <c r="S48" s="369"/>
      <c r="T48" s="351"/>
    </row>
    <row r="49" spans="1:20" ht="15.75" customHeight="1" x14ac:dyDescent="0.25">
      <c r="A49" s="365" t="s">
        <v>80</v>
      </c>
      <c r="B49" s="368" t="s">
        <v>81</v>
      </c>
      <c r="C49" s="20">
        <v>1</v>
      </c>
      <c r="D49" s="5"/>
      <c r="E49" s="30"/>
      <c r="F49" s="30"/>
      <c r="G49" s="73"/>
      <c r="H49" s="19"/>
      <c r="I49" s="28"/>
      <c r="J49" s="28"/>
      <c r="K49" s="28"/>
      <c r="L49" s="77"/>
      <c r="M49" s="77"/>
      <c r="N49" s="14"/>
      <c r="O49" s="4">
        <f t="shared" ref="O49:O54" si="15">SUM(H49:L49)*15+N49</f>
        <v>0</v>
      </c>
      <c r="P49" s="14"/>
      <c r="Q49" s="26">
        <f t="shared" ref="Q49:Q54" si="16">O49+P49</f>
        <v>0</v>
      </c>
      <c r="R49" s="15">
        <f t="shared" ref="R49:R54" si="17">Q49/25</f>
        <v>0</v>
      </c>
      <c r="S49" s="19"/>
      <c r="T49" s="78"/>
    </row>
    <row r="50" spans="1:20" ht="15.75" customHeight="1" x14ac:dyDescent="0.25">
      <c r="A50" s="366"/>
      <c r="B50" s="356"/>
      <c r="C50" s="20">
        <v>2</v>
      </c>
      <c r="D50" s="58"/>
      <c r="E50" s="56"/>
      <c r="F50" s="56"/>
      <c r="G50" s="55"/>
      <c r="H50" s="28"/>
      <c r="I50" s="28"/>
      <c r="J50" s="28"/>
      <c r="K50" s="28"/>
      <c r="L50" s="77"/>
      <c r="M50" s="77"/>
      <c r="N50" s="16"/>
      <c r="O50" s="4">
        <f t="shared" si="15"/>
        <v>0</v>
      </c>
      <c r="P50" s="16"/>
      <c r="Q50" s="18">
        <f t="shared" si="16"/>
        <v>0</v>
      </c>
      <c r="R50" s="17">
        <f t="shared" si="17"/>
        <v>0</v>
      </c>
      <c r="S50" s="19"/>
      <c r="T50" s="60"/>
    </row>
    <row r="51" spans="1:20" ht="15.75" customHeight="1" x14ac:dyDescent="0.25">
      <c r="A51" s="366"/>
      <c r="B51" s="356"/>
      <c r="C51" s="20">
        <v>3</v>
      </c>
      <c r="D51" s="58"/>
      <c r="E51" s="56"/>
      <c r="F51" s="56"/>
      <c r="G51" s="55"/>
      <c r="H51" s="28"/>
      <c r="I51" s="28"/>
      <c r="J51" s="28"/>
      <c r="K51" s="28"/>
      <c r="L51" s="21"/>
      <c r="M51" s="21"/>
      <c r="N51" s="16"/>
      <c r="O51" s="4">
        <f t="shared" si="15"/>
        <v>0</v>
      </c>
      <c r="P51" s="16"/>
      <c r="Q51" s="18">
        <f t="shared" si="16"/>
        <v>0</v>
      </c>
      <c r="R51" s="17">
        <f t="shared" si="17"/>
        <v>0</v>
      </c>
      <c r="S51" s="19"/>
      <c r="T51" s="60"/>
    </row>
    <row r="52" spans="1:20" ht="15.75" customHeight="1" x14ac:dyDescent="0.25">
      <c r="A52" s="366"/>
      <c r="B52" s="356"/>
      <c r="C52" s="20">
        <v>4</v>
      </c>
      <c r="D52" s="58"/>
      <c r="E52" s="56"/>
      <c r="F52" s="56"/>
      <c r="G52" s="55"/>
      <c r="H52" s="28"/>
      <c r="I52" s="28"/>
      <c r="J52" s="28"/>
      <c r="K52" s="28"/>
      <c r="L52" s="21"/>
      <c r="M52" s="21"/>
      <c r="N52" s="16"/>
      <c r="O52" s="4">
        <f t="shared" si="15"/>
        <v>0</v>
      </c>
      <c r="P52" s="16"/>
      <c r="Q52" s="18">
        <f t="shared" si="16"/>
        <v>0</v>
      </c>
      <c r="R52" s="17">
        <f t="shared" si="17"/>
        <v>0</v>
      </c>
      <c r="S52" s="19"/>
      <c r="T52" s="60"/>
    </row>
    <row r="53" spans="1:20" ht="15.75" customHeight="1" x14ac:dyDescent="0.25">
      <c r="A53" s="366"/>
      <c r="B53" s="356"/>
      <c r="C53" s="20">
        <v>5</v>
      </c>
      <c r="D53" s="58"/>
      <c r="E53" s="56"/>
      <c r="F53" s="56"/>
      <c r="G53" s="55"/>
      <c r="H53" s="28"/>
      <c r="I53" s="28"/>
      <c r="J53" s="28"/>
      <c r="K53" s="28"/>
      <c r="L53" s="21"/>
      <c r="M53" s="21"/>
      <c r="N53" s="16"/>
      <c r="O53" s="4">
        <f t="shared" si="15"/>
        <v>0</v>
      </c>
      <c r="P53" s="16"/>
      <c r="Q53" s="18">
        <f t="shared" si="16"/>
        <v>0</v>
      </c>
      <c r="R53" s="17">
        <f t="shared" si="17"/>
        <v>0</v>
      </c>
      <c r="S53" s="19"/>
      <c r="T53" s="60"/>
    </row>
    <row r="54" spans="1:20" ht="15.75" customHeight="1" x14ac:dyDescent="0.25">
      <c r="A54" s="366"/>
      <c r="B54" s="356"/>
      <c r="C54" s="20">
        <v>6</v>
      </c>
      <c r="D54" s="58"/>
      <c r="E54" s="56"/>
      <c r="F54" s="56"/>
      <c r="G54" s="55"/>
      <c r="H54" s="28"/>
      <c r="I54" s="28"/>
      <c r="J54" s="28"/>
      <c r="K54" s="28"/>
      <c r="L54" s="21"/>
      <c r="M54" s="21"/>
      <c r="N54" s="16"/>
      <c r="O54" s="4">
        <f t="shared" si="15"/>
        <v>0</v>
      </c>
      <c r="P54" s="16"/>
      <c r="Q54" s="18">
        <f t="shared" si="16"/>
        <v>0</v>
      </c>
      <c r="R54" s="17">
        <f t="shared" si="17"/>
        <v>0</v>
      </c>
      <c r="S54" s="19"/>
      <c r="T54" s="60"/>
    </row>
    <row r="55" spans="1:20" ht="15.75" customHeight="1" x14ac:dyDescent="0.25">
      <c r="A55" s="366"/>
      <c r="B55" s="369"/>
      <c r="C55" s="21"/>
      <c r="D55" s="21"/>
      <c r="E55" s="21"/>
      <c r="F55" s="21"/>
      <c r="G55" s="22" t="s">
        <v>48</v>
      </c>
      <c r="H55" s="23">
        <f t="shared" ref="H55:R55" si="18">SUM(H49:H54)</f>
        <v>0</v>
      </c>
      <c r="I55" s="23">
        <f t="shared" si="18"/>
        <v>0</v>
      </c>
      <c r="J55" s="23">
        <f t="shared" si="18"/>
        <v>0</v>
      </c>
      <c r="K55" s="23">
        <f t="shared" si="18"/>
        <v>0</v>
      </c>
      <c r="L55" s="23">
        <f t="shared" si="18"/>
        <v>0</v>
      </c>
      <c r="M55" s="23">
        <f t="shared" si="18"/>
        <v>0</v>
      </c>
      <c r="N55" s="24">
        <f t="shared" si="18"/>
        <v>0</v>
      </c>
      <c r="O55" s="24">
        <f t="shared" si="18"/>
        <v>0</v>
      </c>
      <c r="P55" s="24">
        <f t="shared" si="18"/>
        <v>0</v>
      </c>
      <c r="Q55" s="24">
        <f t="shared" si="18"/>
        <v>0</v>
      </c>
      <c r="R55" s="25">
        <f t="shared" si="18"/>
        <v>0</v>
      </c>
      <c r="S55" s="24"/>
      <c r="T55" s="8"/>
    </row>
    <row r="56" spans="1:20" ht="15.75" customHeight="1" x14ac:dyDescent="0.25">
      <c r="A56" s="366"/>
      <c r="B56" s="402"/>
      <c r="C56" s="403"/>
      <c r="D56" s="403"/>
      <c r="E56" s="403"/>
      <c r="F56" s="403"/>
      <c r="G56" s="403"/>
      <c r="H56" s="403"/>
      <c r="I56" s="403"/>
      <c r="J56" s="403"/>
      <c r="K56" s="403"/>
      <c r="L56" s="403"/>
      <c r="M56" s="403"/>
      <c r="N56" s="403"/>
      <c r="O56" s="403"/>
      <c r="P56" s="403"/>
      <c r="Q56" s="403"/>
      <c r="R56" s="403"/>
      <c r="S56" s="373"/>
      <c r="T56" s="29"/>
    </row>
    <row r="57" spans="1:20" ht="15.75" customHeight="1" x14ac:dyDescent="0.25">
      <c r="A57" s="366"/>
      <c r="B57" s="341" t="s">
        <v>10</v>
      </c>
      <c r="C57" s="341" t="s">
        <v>11</v>
      </c>
      <c r="D57" s="387" t="s">
        <v>12</v>
      </c>
      <c r="E57" s="388" t="s">
        <v>13</v>
      </c>
      <c r="F57" s="389" t="s">
        <v>14</v>
      </c>
      <c r="G57" s="390" t="s">
        <v>15</v>
      </c>
      <c r="H57" s="404" t="s">
        <v>16</v>
      </c>
      <c r="I57" s="405"/>
      <c r="J57" s="405"/>
      <c r="K57" s="405"/>
      <c r="L57" s="405"/>
      <c r="M57" s="406"/>
      <c r="N57" s="396" t="s">
        <v>17</v>
      </c>
      <c r="O57" s="10" t="s">
        <v>18</v>
      </c>
      <c r="P57" s="10" t="s">
        <v>19</v>
      </c>
      <c r="Q57" s="10" t="s">
        <v>20</v>
      </c>
      <c r="R57" s="397" t="s">
        <v>21</v>
      </c>
      <c r="S57" s="395" t="s">
        <v>22</v>
      </c>
      <c r="T57" s="420" t="s">
        <v>23</v>
      </c>
    </row>
    <row r="58" spans="1:20" ht="15.75" customHeight="1" x14ac:dyDescent="0.25">
      <c r="A58" s="366"/>
      <c r="B58" s="342"/>
      <c r="C58" s="342"/>
      <c r="D58" s="342"/>
      <c r="E58" s="369"/>
      <c r="F58" s="342"/>
      <c r="G58" s="342"/>
      <c r="H58" s="11" t="s">
        <v>24</v>
      </c>
      <c r="I58" s="12" t="s">
        <v>25</v>
      </c>
      <c r="J58" s="12" t="s">
        <v>26</v>
      </c>
      <c r="K58" s="12" t="s">
        <v>27</v>
      </c>
      <c r="L58" s="13" t="s">
        <v>28</v>
      </c>
      <c r="M58" s="13" t="s">
        <v>29</v>
      </c>
      <c r="N58" s="342"/>
      <c r="O58" s="10" t="s">
        <v>30</v>
      </c>
      <c r="P58" s="10" t="s">
        <v>30</v>
      </c>
      <c r="Q58" s="10" t="s">
        <v>30</v>
      </c>
      <c r="R58" s="342"/>
      <c r="S58" s="369"/>
      <c r="T58" s="351"/>
    </row>
    <row r="59" spans="1:20" ht="15.75" customHeight="1" x14ac:dyDescent="0.25">
      <c r="A59" s="366"/>
      <c r="B59" s="368" t="s">
        <v>94</v>
      </c>
      <c r="C59" s="20">
        <v>1</v>
      </c>
      <c r="D59" s="5"/>
      <c r="E59" s="30"/>
      <c r="F59" s="30"/>
      <c r="G59" s="73"/>
      <c r="H59" s="19"/>
      <c r="I59" s="28"/>
      <c r="J59" s="28"/>
      <c r="K59" s="28"/>
      <c r="L59" s="21"/>
      <c r="M59" s="21"/>
      <c r="N59" s="28"/>
      <c r="O59" s="4">
        <f t="shared" ref="O59:O64" si="19">SUM(H59:L59)*15+N59</f>
        <v>0</v>
      </c>
      <c r="P59" s="14"/>
      <c r="Q59" s="26">
        <f t="shared" ref="Q59:Q64" si="20">O59+P59</f>
        <v>0</v>
      </c>
      <c r="R59" s="15">
        <f t="shared" ref="R59:R64" si="21">Q59/25</f>
        <v>0</v>
      </c>
      <c r="S59" s="19"/>
      <c r="T59" s="78"/>
    </row>
    <row r="60" spans="1:20" ht="15.75" customHeight="1" x14ac:dyDescent="0.25">
      <c r="A60" s="366"/>
      <c r="B60" s="356"/>
      <c r="C60" s="20">
        <v>2</v>
      </c>
      <c r="D60" s="58"/>
      <c r="E60" s="56"/>
      <c r="F60" s="56"/>
      <c r="G60" s="55"/>
      <c r="H60" s="28"/>
      <c r="I60" s="28"/>
      <c r="J60" s="28"/>
      <c r="K60" s="28"/>
      <c r="L60" s="21"/>
      <c r="M60" s="21"/>
      <c r="N60" s="69"/>
      <c r="O60" s="4">
        <f t="shared" si="19"/>
        <v>0</v>
      </c>
      <c r="P60" s="16"/>
      <c r="Q60" s="18">
        <f t="shared" si="20"/>
        <v>0</v>
      </c>
      <c r="R60" s="17">
        <f t="shared" si="21"/>
        <v>0</v>
      </c>
      <c r="S60" s="27"/>
      <c r="T60" s="76"/>
    </row>
    <row r="61" spans="1:20" ht="15.75" customHeight="1" x14ac:dyDescent="0.25">
      <c r="A61" s="366"/>
      <c r="B61" s="356"/>
      <c r="C61" s="20">
        <v>3</v>
      </c>
      <c r="D61" s="58"/>
      <c r="E61" s="56"/>
      <c r="F61" s="56"/>
      <c r="G61" s="55"/>
      <c r="H61" s="28"/>
      <c r="I61" s="28"/>
      <c r="J61" s="28"/>
      <c r="K61" s="28"/>
      <c r="L61" s="21"/>
      <c r="M61" s="21"/>
      <c r="N61" s="69"/>
      <c r="O61" s="4">
        <f t="shared" si="19"/>
        <v>0</v>
      </c>
      <c r="P61" s="16"/>
      <c r="Q61" s="18">
        <f t="shared" si="20"/>
        <v>0</v>
      </c>
      <c r="R61" s="17">
        <f t="shared" si="21"/>
        <v>0</v>
      </c>
      <c r="S61" s="27"/>
      <c r="T61" s="60"/>
    </row>
    <row r="62" spans="1:20" ht="15.75" customHeight="1" x14ac:dyDescent="0.25">
      <c r="A62" s="366"/>
      <c r="B62" s="356"/>
      <c r="C62" s="20">
        <v>4</v>
      </c>
      <c r="D62" s="58"/>
      <c r="E62" s="56"/>
      <c r="F62" s="56"/>
      <c r="G62" s="55"/>
      <c r="H62" s="28"/>
      <c r="I62" s="28"/>
      <c r="J62" s="28"/>
      <c r="K62" s="28"/>
      <c r="L62" s="21"/>
      <c r="M62" s="21"/>
      <c r="N62" s="69"/>
      <c r="O62" s="4">
        <f t="shared" si="19"/>
        <v>0</v>
      </c>
      <c r="P62" s="16"/>
      <c r="Q62" s="18">
        <f t="shared" si="20"/>
        <v>0</v>
      </c>
      <c r="R62" s="17">
        <f t="shared" si="21"/>
        <v>0</v>
      </c>
      <c r="S62" s="27"/>
      <c r="T62" s="60"/>
    </row>
    <row r="63" spans="1:20" ht="15.75" customHeight="1" x14ac:dyDescent="0.25">
      <c r="A63" s="366"/>
      <c r="B63" s="356"/>
      <c r="C63" s="20">
        <v>5</v>
      </c>
      <c r="D63" s="58"/>
      <c r="E63" s="56"/>
      <c r="F63" s="56"/>
      <c r="G63" s="55"/>
      <c r="H63" s="28"/>
      <c r="I63" s="28"/>
      <c r="J63" s="28"/>
      <c r="K63" s="28"/>
      <c r="L63" s="21"/>
      <c r="M63" s="21"/>
      <c r="N63" s="69"/>
      <c r="O63" s="4">
        <f t="shared" si="19"/>
        <v>0</v>
      </c>
      <c r="P63" s="16"/>
      <c r="Q63" s="18">
        <f t="shared" si="20"/>
        <v>0</v>
      </c>
      <c r="R63" s="17">
        <f t="shared" si="21"/>
        <v>0</v>
      </c>
      <c r="S63" s="27"/>
      <c r="T63" s="60"/>
    </row>
    <row r="64" spans="1:20" ht="15.75" customHeight="1" x14ac:dyDescent="0.25">
      <c r="A64" s="366"/>
      <c r="B64" s="356"/>
      <c r="C64" s="20">
        <v>6</v>
      </c>
      <c r="D64" s="58"/>
      <c r="E64" s="56"/>
      <c r="F64" s="56"/>
      <c r="G64" s="55"/>
      <c r="H64" s="28"/>
      <c r="I64" s="28"/>
      <c r="J64" s="28"/>
      <c r="K64" s="28"/>
      <c r="L64" s="21"/>
      <c r="M64" s="21"/>
      <c r="N64" s="69"/>
      <c r="O64" s="4">
        <f t="shared" si="19"/>
        <v>0</v>
      </c>
      <c r="P64" s="16"/>
      <c r="Q64" s="18">
        <f t="shared" si="20"/>
        <v>0</v>
      </c>
      <c r="R64" s="17">
        <f t="shared" si="21"/>
        <v>0</v>
      </c>
      <c r="S64" s="27"/>
      <c r="T64" s="60"/>
    </row>
    <row r="65" spans="1:20" ht="15.75" customHeight="1" x14ac:dyDescent="0.25">
      <c r="A65" s="366"/>
      <c r="B65" s="369"/>
      <c r="C65" s="21"/>
      <c r="D65" s="58"/>
      <c r="E65" s="56"/>
      <c r="F65" s="30"/>
      <c r="G65" s="22" t="s">
        <v>48</v>
      </c>
      <c r="H65" s="23">
        <f t="shared" ref="H65:R65" si="22">SUM(H59:H64)</f>
        <v>0</v>
      </c>
      <c r="I65" s="23">
        <f t="shared" si="22"/>
        <v>0</v>
      </c>
      <c r="J65" s="23">
        <f t="shared" si="22"/>
        <v>0</v>
      </c>
      <c r="K65" s="23">
        <f t="shared" si="22"/>
        <v>0</v>
      </c>
      <c r="L65" s="23">
        <f t="shared" si="22"/>
        <v>0</v>
      </c>
      <c r="M65" s="23">
        <f t="shared" si="22"/>
        <v>0</v>
      </c>
      <c r="N65" s="24">
        <f t="shared" si="22"/>
        <v>0</v>
      </c>
      <c r="O65" s="24">
        <f t="shared" si="22"/>
        <v>0</v>
      </c>
      <c r="P65" s="24">
        <f t="shared" si="22"/>
        <v>0</v>
      </c>
      <c r="Q65" s="24">
        <f t="shared" si="22"/>
        <v>0</v>
      </c>
      <c r="R65" s="25">
        <f t="shared" si="22"/>
        <v>0</v>
      </c>
      <c r="S65" s="23"/>
      <c r="T65" s="8"/>
    </row>
    <row r="66" spans="1:20" ht="15.75" customHeight="1" x14ac:dyDescent="0.25">
      <c r="A66" s="367"/>
      <c r="B66" s="402"/>
      <c r="C66" s="403"/>
      <c r="D66" s="403"/>
      <c r="E66" s="403"/>
      <c r="F66" s="403"/>
      <c r="G66" s="403"/>
      <c r="H66" s="403"/>
      <c r="I66" s="403"/>
      <c r="J66" s="403"/>
      <c r="K66" s="403"/>
      <c r="L66" s="403"/>
      <c r="M66" s="403"/>
      <c r="N66" s="403"/>
      <c r="O66" s="403"/>
      <c r="P66" s="403"/>
      <c r="Q66" s="403"/>
      <c r="R66" s="403"/>
      <c r="S66" s="373"/>
      <c r="T66" s="9"/>
    </row>
    <row r="67" spans="1:20" ht="15.75" customHeight="1" x14ac:dyDescent="0.25">
      <c r="A67" s="363" t="s">
        <v>9</v>
      </c>
      <c r="B67" s="341" t="s">
        <v>10</v>
      </c>
      <c r="C67" s="341" t="s">
        <v>11</v>
      </c>
      <c r="D67" s="387" t="s">
        <v>12</v>
      </c>
      <c r="E67" s="388" t="s">
        <v>13</v>
      </c>
      <c r="F67" s="389" t="s">
        <v>14</v>
      </c>
      <c r="G67" s="390" t="s">
        <v>15</v>
      </c>
      <c r="H67" s="404" t="s">
        <v>16</v>
      </c>
      <c r="I67" s="405"/>
      <c r="J67" s="405"/>
      <c r="K67" s="405"/>
      <c r="L67" s="405"/>
      <c r="M67" s="406"/>
      <c r="N67" s="396" t="s">
        <v>17</v>
      </c>
      <c r="O67" s="10" t="s">
        <v>18</v>
      </c>
      <c r="P67" s="10" t="s">
        <v>19</v>
      </c>
      <c r="Q67" s="10" t="s">
        <v>20</v>
      </c>
      <c r="R67" s="397" t="s">
        <v>21</v>
      </c>
      <c r="S67" s="395" t="s">
        <v>22</v>
      </c>
      <c r="T67" s="420" t="s">
        <v>23</v>
      </c>
    </row>
    <row r="68" spans="1:20" ht="15.75" customHeight="1" x14ac:dyDescent="0.25">
      <c r="A68" s="364"/>
      <c r="B68" s="342"/>
      <c r="C68" s="342"/>
      <c r="D68" s="342"/>
      <c r="E68" s="369"/>
      <c r="F68" s="342"/>
      <c r="G68" s="342"/>
      <c r="H68" s="11" t="s">
        <v>24</v>
      </c>
      <c r="I68" s="12" t="s">
        <v>25</v>
      </c>
      <c r="J68" s="12" t="s">
        <v>26</v>
      </c>
      <c r="K68" s="12" t="s">
        <v>27</v>
      </c>
      <c r="L68" s="13" t="s">
        <v>28</v>
      </c>
      <c r="M68" s="13" t="s">
        <v>29</v>
      </c>
      <c r="N68" s="342"/>
      <c r="O68" s="10" t="s">
        <v>30</v>
      </c>
      <c r="P68" s="10" t="s">
        <v>30</v>
      </c>
      <c r="Q68" s="10" t="s">
        <v>30</v>
      </c>
      <c r="R68" s="342"/>
      <c r="S68" s="369"/>
      <c r="T68" s="351"/>
    </row>
    <row r="69" spans="1:20" ht="15.75" customHeight="1" x14ac:dyDescent="0.25">
      <c r="A69" s="365" t="s">
        <v>107</v>
      </c>
      <c r="B69" s="368" t="s">
        <v>108</v>
      </c>
      <c r="C69" s="20">
        <v>1</v>
      </c>
      <c r="D69" s="5"/>
      <c r="E69" s="30"/>
      <c r="F69" s="30"/>
      <c r="G69" s="73"/>
      <c r="H69" s="19"/>
      <c r="I69" s="28"/>
      <c r="J69" s="28"/>
      <c r="K69" s="28"/>
      <c r="L69" s="28"/>
      <c r="M69" s="28"/>
      <c r="N69" s="14"/>
      <c r="O69" s="4">
        <f>SUM(H69:L69)*15+N69</f>
        <v>0</v>
      </c>
      <c r="P69" s="14"/>
      <c r="Q69" s="26">
        <f>O69+P69</f>
        <v>0</v>
      </c>
      <c r="R69" s="15">
        <f>Q69/25</f>
        <v>0</v>
      </c>
      <c r="S69" s="19"/>
      <c r="T69" s="78"/>
    </row>
    <row r="70" spans="1:20" ht="15.75" customHeight="1" x14ac:dyDescent="0.25">
      <c r="A70" s="366"/>
      <c r="B70" s="356"/>
      <c r="C70" s="20">
        <v>2</v>
      </c>
      <c r="D70" s="58"/>
      <c r="E70" s="56"/>
      <c r="F70" s="56"/>
      <c r="G70" s="55"/>
      <c r="H70" s="28"/>
      <c r="I70" s="28"/>
      <c r="J70" s="28"/>
      <c r="K70" s="28"/>
      <c r="L70" s="28"/>
      <c r="M70" s="28"/>
      <c r="N70" s="16"/>
      <c r="O70" s="4">
        <f>SUM(H70:L70)*15+N70</f>
        <v>0</v>
      </c>
      <c r="P70" s="16"/>
      <c r="Q70" s="18">
        <f>O70+P70</f>
        <v>0</v>
      </c>
      <c r="R70" s="17">
        <f>Q70/25</f>
        <v>0</v>
      </c>
      <c r="S70" s="19"/>
      <c r="T70" s="76"/>
    </row>
    <row r="71" spans="1:20" ht="15.75" customHeight="1" x14ac:dyDescent="0.25">
      <c r="A71" s="366"/>
      <c r="B71" s="356"/>
      <c r="C71" s="62">
        <v>3</v>
      </c>
      <c r="D71" s="63"/>
      <c r="E71" s="79"/>
      <c r="F71" s="79"/>
      <c r="G71" s="80"/>
      <c r="H71" s="81"/>
      <c r="I71" s="81"/>
      <c r="J71" s="81"/>
      <c r="K71" s="81"/>
      <c r="L71" s="81"/>
      <c r="M71" s="81"/>
      <c r="N71" s="82"/>
      <c r="O71" s="83">
        <f>SUM(H71:L71)*15+N71</f>
        <v>0</v>
      </c>
      <c r="P71" s="82"/>
      <c r="Q71" s="84">
        <f>O71+P71</f>
        <v>0</v>
      </c>
      <c r="R71" s="85">
        <f>Q71/25</f>
        <v>0</v>
      </c>
      <c r="S71" s="86"/>
      <c r="T71" s="76"/>
    </row>
    <row r="72" spans="1:20" ht="15.75" customHeight="1" x14ac:dyDescent="0.25">
      <c r="A72" s="366"/>
      <c r="B72" s="356"/>
      <c r="C72" s="87">
        <v>4</v>
      </c>
      <c r="D72" s="88" t="s">
        <v>167</v>
      </c>
      <c r="E72" s="89" t="s">
        <v>116</v>
      </c>
      <c r="F72" s="89"/>
      <c r="G72" s="90" t="s">
        <v>34</v>
      </c>
      <c r="H72" s="91">
        <v>5</v>
      </c>
      <c r="I72" s="91"/>
      <c r="J72" s="91"/>
      <c r="K72" s="91">
        <v>1</v>
      </c>
      <c r="L72" s="91"/>
      <c r="M72" s="91"/>
      <c r="N72" s="92">
        <v>4</v>
      </c>
      <c r="O72" s="93">
        <f>SUM(H72:L72)*15+N72</f>
        <v>94</v>
      </c>
      <c r="P72" s="92">
        <v>56</v>
      </c>
      <c r="Q72" s="94">
        <f>O72+P72</f>
        <v>150</v>
      </c>
      <c r="R72" s="95">
        <f>Q72/25</f>
        <v>6</v>
      </c>
      <c r="S72" s="96" t="s">
        <v>111</v>
      </c>
      <c r="T72" s="60"/>
    </row>
    <row r="73" spans="1:20" ht="15.75" customHeight="1" x14ac:dyDescent="0.25">
      <c r="A73" s="366"/>
      <c r="B73" s="356"/>
      <c r="C73" s="20">
        <v>5</v>
      </c>
      <c r="D73" s="5"/>
      <c r="E73" s="30"/>
      <c r="F73" s="30"/>
      <c r="G73" s="73"/>
      <c r="H73" s="28"/>
      <c r="I73" s="28"/>
      <c r="J73" s="28"/>
      <c r="K73" s="28"/>
      <c r="L73" s="28"/>
      <c r="M73" s="28"/>
      <c r="N73" s="14"/>
      <c r="O73" s="4">
        <f>SUM(H73:L73)*15+N73</f>
        <v>0</v>
      </c>
      <c r="P73" s="14"/>
      <c r="Q73" s="26">
        <f>O73+P73</f>
        <v>0</v>
      </c>
      <c r="R73" s="15">
        <f>Q73/25</f>
        <v>0</v>
      </c>
      <c r="S73" s="19"/>
      <c r="T73" s="60"/>
    </row>
    <row r="74" spans="1:20" ht="15.75" customHeight="1" x14ac:dyDescent="0.25">
      <c r="A74" s="366"/>
      <c r="B74" s="369"/>
      <c r="C74" s="21"/>
      <c r="D74" s="58"/>
      <c r="E74" s="56"/>
      <c r="F74" s="30"/>
      <c r="G74" s="22" t="s">
        <v>48</v>
      </c>
      <c r="H74" s="23">
        <f t="shared" ref="H74:R74" si="23">SUM(H69:H73)</f>
        <v>5</v>
      </c>
      <c r="I74" s="23">
        <f t="shared" si="23"/>
        <v>0</v>
      </c>
      <c r="J74" s="23">
        <f t="shared" si="23"/>
        <v>0</v>
      </c>
      <c r="K74" s="23">
        <f t="shared" si="23"/>
        <v>1</v>
      </c>
      <c r="L74" s="23">
        <f t="shared" si="23"/>
        <v>0</v>
      </c>
      <c r="M74" s="23">
        <f t="shared" si="23"/>
        <v>0</v>
      </c>
      <c r="N74" s="24">
        <f t="shared" si="23"/>
        <v>4</v>
      </c>
      <c r="O74" s="24">
        <f t="shared" si="23"/>
        <v>94</v>
      </c>
      <c r="P74" s="24">
        <f t="shared" si="23"/>
        <v>56</v>
      </c>
      <c r="Q74" s="24">
        <f t="shared" si="23"/>
        <v>150</v>
      </c>
      <c r="R74" s="31">
        <f t="shared" si="23"/>
        <v>6</v>
      </c>
      <c r="S74" s="23"/>
      <c r="T74" s="8"/>
    </row>
    <row r="75" spans="1:20" ht="15.75" customHeight="1" x14ac:dyDescent="0.25">
      <c r="A75" s="366"/>
      <c r="B75" s="402"/>
      <c r="C75" s="403"/>
      <c r="D75" s="403"/>
      <c r="E75" s="403"/>
      <c r="F75" s="403"/>
      <c r="G75" s="403"/>
      <c r="H75" s="403"/>
      <c r="I75" s="403"/>
      <c r="J75" s="403"/>
      <c r="K75" s="403"/>
      <c r="L75" s="403"/>
      <c r="M75" s="403"/>
      <c r="N75" s="403"/>
      <c r="O75" s="403"/>
      <c r="P75" s="403"/>
      <c r="Q75" s="403"/>
      <c r="R75" s="403"/>
      <c r="S75" s="373"/>
      <c r="T75" s="29"/>
    </row>
    <row r="76" spans="1:20" ht="15.75" customHeight="1" x14ac:dyDescent="0.25">
      <c r="A76" s="366"/>
      <c r="B76" s="341" t="s">
        <v>10</v>
      </c>
      <c r="C76" s="341" t="s">
        <v>11</v>
      </c>
      <c r="D76" s="387" t="s">
        <v>12</v>
      </c>
      <c r="E76" s="388" t="s">
        <v>13</v>
      </c>
      <c r="F76" s="389" t="s">
        <v>14</v>
      </c>
      <c r="G76" s="390" t="s">
        <v>15</v>
      </c>
      <c r="H76" s="404" t="s">
        <v>16</v>
      </c>
      <c r="I76" s="405"/>
      <c r="J76" s="405"/>
      <c r="K76" s="405"/>
      <c r="L76" s="405"/>
      <c r="M76" s="406"/>
      <c r="N76" s="396" t="s">
        <v>17</v>
      </c>
      <c r="O76" s="10" t="s">
        <v>18</v>
      </c>
      <c r="P76" s="10" t="s">
        <v>19</v>
      </c>
      <c r="Q76" s="10" t="s">
        <v>20</v>
      </c>
      <c r="R76" s="397" t="s">
        <v>21</v>
      </c>
      <c r="S76" s="395" t="s">
        <v>22</v>
      </c>
      <c r="T76" s="420" t="s">
        <v>23</v>
      </c>
    </row>
    <row r="77" spans="1:20" ht="15.75" customHeight="1" x14ac:dyDescent="0.25">
      <c r="A77" s="366"/>
      <c r="B77" s="342"/>
      <c r="C77" s="342"/>
      <c r="D77" s="342"/>
      <c r="E77" s="369"/>
      <c r="F77" s="342"/>
      <c r="G77" s="342"/>
      <c r="H77" s="11" t="s">
        <v>24</v>
      </c>
      <c r="I77" s="12" t="s">
        <v>25</v>
      </c>
      <c r="J77" s="12" t="s">
        <v>26</v>
      </c>
      <c r="K77" s="12" t="s">
        <v>27</v>
      </c>
      <c r="L77" s="13" t="s">
        <v>28</v>
      </c>
      <c r="M77" s="13" t="s">
        <v>29</v>
      </c>
      <c r="N77" s="342"/>
      <c r="O77" s="10" t="s">
        <v>30</v>
      </c>
      <c r="P77" s="10" t="s">
        <v>30</v>
      </c>
      <c r="Q77" s="10" t="s">
        <v>30</v>
      </c>
      <c r="R77" s="342"/>
      <c r="S77" s="369"/>
      <c r="T77" s="351"/>
    </row>
    <row r="78" spans="1:20" ht="15.75" customHeight="1" x14ac:dyDescent="0.25">
      <c r="A78" s="366"/>
      <c r="B78" s="368" t="s">
        <v>122</v>
      </c>
      <c r="C78" s="20">
        <v>1</v>
      </c>
      <c r="D78" s="5" t="s">
        <v>182</v>
      </c>
      <c r="E78" s="30"/>
      <c r="F78" s="30"/>
      <c r="G78" s="73"/>
      <c r="H78" s="19"/>
      <c r="I78" s="28"/>
      <c r="J78" s="28"/>
      <c r="K78" s="28"/>
      <c r="L78" s="28"/>
      <c r="M78" s="28"/>
      <c r="N78" s="14"/>
      <c r="O78" s="4">
        <f>SUM(H78:L78)*15+N78</f>
        <v>0</v>
      </c>
      <c r="P78" s="14"/>
      <c r="Q78" s="26">
        <f>O78+P78</f>
        <v>0</v>
      </c>
      <c r="R78" s="15">
        <f>Q78/25</f>
        <v>0</v>
      </c>
      <c r="S78" s="19"/>
      <c r="T78" s="60"/>
    </row>
    <row r="79" spans="1:20" ht="15.75" customHeight="1" x14ac:dyDescent="0.25">
      <c r="A79" s="366"/>
      <c r="B79" s="356"/>
      <c r="C79" s="20">
        <v>2</v>
      </c>
      <c r="D79" s="58" t="s">
        <v>39</v>
      </c>
      <c r="E79" s="56"/>
      <c r="F79" s="56"/>
      <c r="G79" s="55"/>
      <c r="H79" s="28"/>
      <c r="I79" s="28"/>
      <c r="J79" s="28"/>
      <c r="K79" s="28"/>
      <c r="L79" s="28"/>
      <c r="M79" s="28"/>
      <c r="N79" s="14"/>
      <c r="O79" s="4">
        <f>SUM(H79:L79)*15+N79</f>
        <v>0</v>
      </c>
      <c r="P79" s="16"/>
      <c r="Q79" s="18">
        <f>O79+P79</f>
        <v>0</v>
      </c>
      <c r="R79" s="17">
        <f>Q79/25</f>
        <v>0</v>
      </c>
      <c r="S79" s="27"/>
      <c r="T79" s="76"/>
    </row>
    <row r="80" spans="1:20" ht="15.75" customHeight="1" x14ac:dyDescent="0.25">
      <c r="A80" s="366"/>
      <c r="B80" s="356"/>
      <c r="C80" s="62">
        <v>3</v>
      </c>
      <c r="D80" s="63" t="s">
        <v>35</v>
      </c>
      <c r="E80" s="79"/>
      <c r="F80" s="79"/>
      <c r="G80" s="80"/>
      <c r="H80" s="81"/>
      <c r="I80" s="81"/>
      <c r="J80" s="81"/>
      <c r="K80" s="81"/>
      <c r="L80" s="81"/>
      <c r="M80" s="81"/>
      <c r="N80" s="97"/>
      <c r="O80" s="83">
        <f>SUM(H80:L80)*15+N80</f>
        <v>0</v>
      </c>
      <c r="P80" s="82"/>
      <c r="Q80" s="84">
        <f>O80+P80</f>
        <v>0</v>
      </c>
      <c r="R80" s="85">
        <f>Q80/25</f>
        <v>0</v>
      </c>
      <c r="S80" s="98"/>
      <c r="T80" s="75"/>
    </row>
    <row r="81" spans="1:20" ht="15.75" customHeight="1" x14ac:dyDescent="0.25">
      <c r="A81" s="366"/>
      <c r="B81" s="356"/>
      <c r="C81" s="376">
        <v>4</v>
      </c>
      <c r="D81" s="99" t="s">
        <v>183</v>
      </c>
      <c r="E81" s="100" t="s">
        <v>184</v>
      </c>
      <c r="F81" s="100"/>
      <c r="G81" s="101" t="s">
        <v>34</v>
      </c>
      <c r="H81" s="379">
        <v>4</v>
      </c>
      <c r="I81" s="379"/>
      <c r="J81" s="379">
        <v>1</v>
      </c>
      <c r="K81" s="379"/>
      <c r="L81" s="379"/>
      <c r="M81" s="379"/>
      <c r="N81" s="392">
        <v>4</v>
      </c>
      <c r="O81" s="394">
        <f>SUM(H81:L81)*15+N81</f>
        <v>79</v>
      </c>
      <c r="P81" s="392">
        <v>21</v>
      </c>
      <c r="Q81" s="398">
        <f>O81+P81</f>
        <v>100</v>
      </c>
      <c r="R81" s="355">
        <f>Q81/25</f>
        <v>4</v>
      </c>
      <c r="S81" s="358" t="s">
        <v>111</v>
      </c>
      <c r="T81" s="60"/>
    </row>
    <row r="82" spans="1:20" ht="15.75" customHeight="1" x14ac:dyDescent="0.25">
      <c r="A82" s="366"/>
      <c r="B82" s="356"/>
      <c r="C82" s="377"/>
      <c r="D82" s="58" t="s">
        <v>185</v>
      </c>
      <c r="E82" s="56" t="s">
        <v>186</v>
      </c>
      <c r="F82" s="56"/>
      <c r="G82" s="55" t="s">
        <v>34</v>
      </c>
      <c r="H82" s="356"/>
      <c r="I82" s="356"/>
      <c r="J82" s="356"/>
      <c r="K82" s="356"/>
      <c r="L82" s="356"/>
      <c r="M82" s="356"/>
      <c r="N82" s="373"/>
      <c r="O82" s="356"/>
      <c r="P82" s="373"/>
      <c r="Q82" s="356"/>
      <c r="R82" s="356"/>
      <c r="S82" s="359"/>
      <c r="T82" s="60"/>
    </row>
    <row r="83" spans="1:20" ht="15.75" customHeight="1" x14ac:dyDescent="0.25">
      <c r="A83" s="366"/>
      <c r="B83" s="356"/>
      <c r="C83" s="378"/>
      <c r="D83" s="102" t="s">
        <v>187</v>
      </c>
      <c r="E83" s="103" t="s">
        <v>188</v>
      </c>
      <c r="F83" s="103"/>
      <c r="G83" s="104" t="s">
        <v>34</v>
      </c>
      <c r="H83" s="357"/>
      <c r="I83" s="357"/>
      <c r="J83" s="357"/>
      <c r="K83" s="357"/>
      <c r="L83" s="357"/>
      <c r="M83" s="357"/>
      <c r="N83" s="393"/>
      <c r="O83" s="357"/>
      <c r="P83" s="393"/>
      <c r="Q83" s="357"/>
      <c r="R83" s="357"/>
      <c r="S83" s="360"/>
      <c r="T83" s="60"/>
    </row>
    <row r="84" spans="1:20" ht="15.75" customHeight="1" x14ac:dyDescent="0.25">
      <c r="A84" s="366"/>
      <c r="B84" s="356"/>
      <c r="C84" s="20">
        <v>5</v>
      </c>
      <c r="D84" s="5" t="s">
        <v>189</v>
      </c>
      <c r="E84" s="30"/>
      <c r="F84" s="30"/>
      <c r="G84" s="73"/>
      <c r="H84" s="28"/>
      <c r="I84" s="28"/>
      <c r="J84" s="28"/>
      <c r="K84" s="28"/>
      <c r="L84" s="28"/>
      <c r="M84" s="28"/>
      <c r="N84" s="14"/>
      <c r="O84" s="4">
        <f>SUM(H84:L84)*15+N84</f>
        <v>0</v>
      </c>
      <c r="P84" s="14"/>
      <c r="Q84" s="26">
        <f>O84+P84</f>
        <v>0</v>
      </c>
      <c r="R84" s="15">
        <f>Q84/25</f>
        <v>0</v>
      </c>
      <c r="S84" s="19"/>
      <c r="T84" s="60"/>
    </row>
    <row r="85" spans="1:20" ht="15.75" customHeight="1" x14ac:dyDescent="0.25">
      <c r="A85" s="367"/>
      <c r="B85" s="369"/>
      <c r="C85" s="105"/>
      <c r="D85" s="105"/>
      <c r="E85" s="105"/>
      <c r="F85" s="105"/>
      <c r="G85" s="22" t="s">
        <v>48</v>
      </c>
      <c r="H85" s="23">
        <f t="shared" ref="H85:R85" si="24">SUM(H78:H84)</f>
        <v>4</v>
      </c>
      <c r="I85" s="23">
        <f t="shared" si="24"/>
        <v>0</v>
      </c>
      <c r="J85" s="23">
        <f t="shared" si="24"/>
        <v>1</v>
      </c>
      <c r="K85" s="23">
        <f t="shared" si="24"/>
        <v>0</v>
      </c>
      <c r="L85" s="23">
        <f t="shared" si="24"/>
        <v>0</v>
      </c>
      <c r="M85" s="23">
        <f t="shared" si="24"/>
        <v>0</v>
      </c>
      <c r="N85" s="24">
        <f t="shared" si="24"/>
        <v>4</v>
      </c>
      <c r="O85" s="24">
        <f t="shared" si="24"/>
        <v>79</v>
      </c>
      <c r="P85" s="24">
        <f t="shared" si="24"/>
        <v>21</v>
      </c>
      <c r="Q85" s="24">
        <f t="shared" si="24"/>
        <v>100</v>
      </c>
      <c r="R85" s="31">
        <f t="shared" si="24"/>
        <v>4</v>
      </c>
      <c r="S85" s="7"/>
      <c r="T85" s="8"/>
    </row>
    <row r="86" spans="1:20" ht="15.75" customHeight="1" x14ac:dyDescent="0.25">
      <c r="A86" s="33"/>
      <c r="B86" s="361"/>
      <c r="C86" s="339"/>
      <c r="D86" s="339"/>
      <c r="E86" s="339"/>
      <c r="F86" s="339"/>
      <c r="G86" s="339"/>
      <c r="H86" s="339"/>
      <c r="I86" s="339"/>
      <c r="J86" s="339"/>
      <c r="K86" s="339"/>
      <c r="L86" s="339"/>
      <c r="M86" s="339"/>
      <c r="N86" s="339"/>
      <c r="O86" s="339"/>
      <c r="P86" s="339"/>
      <c r="Q86" s="339"/>
      <c r="R86" s="339"/>
      <c r="S86" s="339"/>
      <c r="T86" s="344"/>
    </row>
    <row r="87" spans="1:20" ht="15.75" customHeight="1" x14ac:dyDescent="0.25">
      <c r="A87" s="34"/>
      <c r="B87" s="361"/>
      <c r="C87" s="339"/>
      <c r="D87" s="339"/>
      <c r="E87" s="339"/>
      <c r="F87" s="340"/>
      <c r="G87" s="35" t="s">
        <v>48</v>
      </c>
      <c r="H87" s="36">
        <f t="shared" ref="H87:R87" si="25">SUM(H15,H25,H35,H45,H55,H65,H74,H85)</f>
        <v>27</v>
      </c>
      <c r="I87" s="36">
        <f t="shared" si="25"/>
        <v>2</v>
      </c>
      <c r="J87" s="36">
        <f t="shared" si="25"/>
        <v>5</v>
      </c>
      <c r="K87" s="36">
        <f t="shared" si="25"/>
        <v>1</v>
      </c>
      <c r="L87" s="36">
        <f t="shared" si="25"/>
        <v>2</v>
      </c>
      <c r="M87" s="36">
        <f t="shared" si="25"/>
        <v>0</v>
      </c>
      <c r="N87" s="36">
        <f t="shared" si="25"/>
        <v>25</v>
      </c>
      <c r="O87" s="36">
        <f t="shared" si="25"/>
        <v>580</v>
      </c>
      <c r="P87" s="36">
        <f t="shared" si="25"/>
        <v>420</v>
      </c>
      <c r="Q87" s="36">
        <f t="shared" si="25"/>
        <v>1000</v>
      </c>
      <c r="R87" s="37">
        <f t="shared" si="25"/>
        <v>40</v>
      </c>
      <c r="S87" s="20"/>
      <c r="T87" s="38" t="s">
        <v>135</v>
      </c>
    </row>
    <row r="88" spans="1:20" ht="8.25" customHeight="1" x14ac:dyDescent="0.25">
      <c r="A88" s="343"/>
      <c r="B88" s="339"/>
      <c r="C88" s="339"/>
      <c r="D88" s="339"/>
      <c r="E88" s="339"/>
      <c r="F88" s="339"/>
      <c r="G88" s="339"/>
      <c r="H88" s="339"/>
      <c r="I88" s="339"/>
      <c r="J88" s="339"/>
      <c r="K88" s="339"/>
      <c r="L88" s="339"/>
      <c r="M88" s="339"/>
      <c r="N88" s="339"/>
      <c r="O88" s="339"/>
      <c r="P88" s="339"/>
      <c r="Q88" s="339"/>
      <c r="R88" s="339"/>
      <c r="S88" s="339"/>
      <c r="T88" s="344"/>
    </row>
    <row r="89" spans="1:20" ht="15.75" customHeight="1" x14ac:dyDescent="0.25">
      <c r="A89" s="345" t="s">
        <v>136</v>
      </c>
      <c r="B89" s="339"/>
      <c r="C89" s="339"/>
      <c r="D89" s="339"/>
      <c r="E89" s="339"/>
      <c r="F89" s="339"/>
      <c r="G89" s="339"/>
      <c r="H89" s="339"/>
      <c r="I89" s="339"/>
      <c r="J89" s="339"/>
      <c r="K89" s="339"/>
      <c r="L89" s="339"/>
      <c r="M89" s="339"/>
      <c r="N89" s="339"/>
      <c r="O89" s="339"/>
      <c r="P89" s="339"/>
      <c r="Q89" s="339"/>
      <c r="R89" s="339"/>
      <c r="S89" s="339"/>
      <c r="T89" s="344"/>
    </row>
    <row r="90" spans="1:20" ht="15.75" customHeight="1" x14ac:dyDescent="0.25">
      <c r="A90" s="370" t="s">
        <v>137</v>
      </c>
      <c r="B90" s="371"/>
      <c r="C90" s="39" t="s">
        <v>138</v>
      </c>
      <c r="D90" s="338" t="s">
        <v>139</v>
      </c>
      <c r="E90" s="340"/>
      <c r="F90" s="380" t="s">
        <v>140</v>
      </c>
      <c r="G90" s="381"/>
      <c r="H90" s="40" t="s">
        <v>39</v>
      </c>
      <c r="I90" s="346" t="s">
        <v>141</v>
      </c>
      <c r="J90" s="347"/>
      <c r="K90" s="348"/>
      <c r="L90" s="41"/>
      <c r="M90" s="362" t="s">
        <v>142</v>
      </c>
      <c r="N90" s="340"/>
      <c r="O90" s="338" t="s">
        <v>143</v>
      </c>
      <c r="P90" s="339"/>
      <c r="Q90" s="340"/>
      <c r="R90" s="42"/>
      <c r="S90" s="43"/>
      <c r="T90" s="349"/>
    </row>
    <row r="91" spans="1:20" ht="15.75" customHeight="1" x14ac:dyDescent="0.25">
      <c r="A91" s="372"/>
      <c r="B91" s="373"/>
      <c r="C91" s="39" t="s">
        <v>144</v>
      </c>
      <c r="D91" s="338" t="s">
        <v>145</v>
      </c>
      <c r="E91" s="340"/>
      <c r="F91" s="382"/>
      <c r="G91" s="373"/>
      <c r="H91" s="39" t="s">
        <v>35</v>
      </c>
      <c r="I91" s="338" t="s">
        <v>146</v>
      </c>
      <c r="J91" s="339"/>
      <c r="K91" s="340"/>
      <c r="L91" s="44"/>
      <c r="M91" s="362" t="s">
        <v>147</v>
      </c>
      <c r="N91" s="340"/>
      <c r="O91" s="338" t="s">
        <v>148</v>
      </c>
      <c r="P91" s="339"/>
      <c r="Q91" s="340"/>
      <c r="R91" s="42"/>
      <c r="S91" s="43"/>
      <c r="T91" s="350"/>
    </row>
    <row r="92" spans="1:20" ht="15.75" customHeight="1" x14ac:dyDescent="0.25">
      <c r="A92" s="372"/>
      <c r="B92" s="373"/>
      <c r="C92" s="39" t="s">
        <v>149</v>
      </c>
      <c r="D92" s="338" t="s">
        <v>150</v>
      </c>
      <c r="E92" s="340"/>
      <c r="F92" s="382"/>
      <c r="G92" s="373"/>
      <c r="H92" s="39" t="s">
        <v>47</v>
      </c>
      <c r="I92" s="338" t="s">
        <v>151</v>
      </c>
      <c r="J92" s="339"/>
      <c r="K92" s="340"/>
      <c r="L92" s="44"/>
      <c r="M92" s="362" t="s">
        <v>152</v>
      </c>
      <c r="N92" s="340"/>
      <c r="O92" s="338" t="s">
        <v>153</v>
      </c>
      <c r="P92" s="339"/>
      <c r="Q92" s="340"/>
      <c r="R92" s="42"/>
      <c r="S92" s="43"/>
      <c r="T92" s="350"/>
    </row>
    <row r="93" spans="1:20" ht="15.75" customHeight="1" x14ac:dyDescent="0.25">
      <c r="A93" s="372"/>
      <c r="B93" s="373"/>
      <c r="C93" s="39" t="s">
        <v>154</v>
      </c>
      <c r="D93" s="338" t="s">
        <v>155</v>
      </c>
      <c r="E93" s="340"/>
      <c r="F93" s="383"/>
      <c r="G93" s="384"/>
      <c r="H93" s="39" t="s">
        <v>111</v>
      </c>
      <c r="I93" s="338" t="s">
        <v>156</v>
      </c>
      <c r="J93" s="339"/>
      <c r="K93" s="340"/>
      <c r="L93" s="45"/>
      <c r="M93" s="46"/>
      <c r="N93" s="46"/>
      <c r="O93" s="46"/>
      <c r="P93" s="47"/>
      <c r="Q93" s="48"/>
      <c r="R93" s="42"/>
      <c r="S93" s="43"/>
      <c r="T93" s="350"/>
    </row>
    <row r="94" spans="1:20" ht="15.75" customHeight="1" x14ac:dyDescent="0.25">
      <c r="A94" s="372"/>
      <c r="B94" s="373"/>
      <c r="C94" s="49" t="s">
        <v>157</v>
      </c>
      <c r="D94" s="42" t="s">
        <v>158</v>
      </c>
      <c r="E94" s="42"/>
      <c r="F94" s="44"/>
      <c r="G94" s="50"/>
      <c r="H94" s="352"/>
      <c r="I94" s="353"/>
      <c r="J94" s="353"/>
      <c r="K94" s="353"/>
      <c r="L94" s="353"/>
      <c r="M94" s="353"/>
      <c r="N94" s="353"/>
      <c r="O94" s="353"/>
      <c r="P94" s="353"/>
      <c r="Q94" s="353"/>
      <c r="R94" s="354"/>
      <c r="S94" s="43"/>
      <c r="T94" s="351"/>
    </row>
    <row r="95" spans="1:20" ht="15.75" customHeight="1" x14ac:dyDescent="0.25">
      <c r="A95" s="374"/>
      <c r="B95" s="375"/>
      <c r="C95" s="51" t="s">
        <v>159</v>
      </c>
      <c r="D95" s="385" t="s">
        <v>160</v>
      </c>
      <c r="E95" s="386"/>
      <c r="F95" s="385" t="s">
        <v>161</v>
      </c>
      <c r="G95" s="391"/>
      <c r="H95" s="391"/>
      <c r="I95" s="391"/>
      <c r="J95" s="391"/>
      <c r="K95" s="391"/>
      <c r="L95" s="391"/>
      <c r="M95" s="391"/>
      <c r="N95" s="391"/>
      <c r="O95" s="391"/>
      <c r="P95" s="391"/>
      <c r="Q95" s="391"/>
      <c r="R95" s="386"/>
      <c r="S95" s="52"/>
      <c r="T95" s="53"/>
    </row>
    <row r="96" spans="1:20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61">
    <mergeCell ref="T57:T58"/>
    <mergeCell ref="R47:R48"/>
    <mergeCell ref="S47:S48"/>
    <mergeCell ref="R27:R28"/>
    <mergeCell ref="S27:S28"/>
    <mergeCell ref="T27:T28"/>
    <mergeCell ref="B36:S36"/>
    <mergeCell ref="H37:M37"/>
    <mergeCell ref="N37:N38"/>
    <mergeCell ref="R37:R38"/>
    <mergeCell ref="S37:S38"/>
    <mergeCell ref="T37:T38"/>
    <mergeCell ref="B37:B38"/>
    <mergeCell ref="B27:B28"/>
    <mergeCell ref="C27:C28"/>
    <mergeCell ref="D27:D28"/>
    <mergeCell ref="E27:E28"/>
    <mergeCell ref="T47:T48"/>
    <mergeCell ref="H47:M47"/>
    <mergeCell ref="N47:N48"/>
    <mergeCell ref="B56:S56"/>
    <mergeCell ref="H57:M57"/>
    <mergeCell ref="D17:D18"/>
    <mergeCell ref="E17:E18"/>
    <mergeCell ref="H17:M17"/>
    <mergeCell ref="N17:N18"/>
    <mergeCell ref="R17:R18"/>
    <mergeCell ref="S17:S18"/>
    <mergeCell ref="T76:T77"/>
    <mergeCell ref="B66:S66"/>
    <mergeCell ref="H67:M67"/>
    <mergeCell ref="N67:N68"/>
    <mergeCell ref="R67:R68"/>
    <mergeCell ref="S67:S68"/>
    <mergeCell ref="T67:T68"/>
    <mergeCell ref="B75:S75"/>
    <mergeCell ref="B69:B74"/>
    <mergeCell ref="B76:B77"/>
    <mergeCell ref="C76:C77"/>
    <mergeCell ref="D76:D77"/>
    <mergeCell ref="E76:E77"/>
    <mergeCell ref="F76:F77"/>
    <mergeCell ref="G76:G77"/>
    <mergeCell ref="H76:M76"/>
    <mergeCell ref="N76:N77"/>
    <mergeCell ref="R76:R77"/>
    <mergeCell ref="D3:H3"/>
    <mergeCell ref="D4:H4"/>
    <mergeCell ref="I5:R5"/>
    <mergeCell ref="A6:T6"/>
    <mergeCell ref="A1:C5"/>
    <mergeCell ref="T17:T18"/>
    <mergeCell ref="S1:T5"/>
    <mergeCell ref="I2:R2"/>
    <mergeCell ref="I3:R3"/>
    <mergeCell ref="I4:R4"/>
    <mergeCell ref="I1:R1"/>
    <mergeCell ref="A7:A8"/>
    <mergeCell ref="A10:A26"/>
    <mergeCell ref="B26:S26"/>
    <mergeCell ref="F7:F8"/>
    <mergeCell ref="G7:G8"/>
    <mergeCell ref="H7:L7"/>
    <mergeCell ref="N7:N8"/>
    <mergeCell ref="R7:R8"/>
    <mergeCell ref="S7:S8"/>
    <mergeCell ref="T7:T8"/>
    <mergeCell ref="B17:B18"/>
    <mergeCell ref="B19:B25"/>
    <mergeCell ref="C17:C18"/>
    <mergeCell ref="A29:A46"/>
    <mergeCell ref="B29:B35"/>
    <mergeCell ref="C37:C38"/>
    <mergeCell ref="D37:D38"/>
    <mergeCell ref="E37:E38"/>
    <mergeCell ref="F37:F38"/>
    <mergeCell ref="G37:G38"/>
    <mergeCell ref="B39:B45"/>
    <mergeCell ref="D1:H1"/>
    <mergeCell ref="B46:S46"/>
    <mergeCell ref="H27:M27"/>
    <mergeCell ref="N27:N28"/>
    <mergeCell ref="F17:F18"/>
    <mergeCell ref="G17:G18"/>
    <mergeCell ref="F27:F28"/>
    <mergeCell ref="G27:G28"/>
    <mergeCell ref="D2:H2"/>
    <mergeCell ref="D5:H5"/>
    <mergeCell ref="B7:B8"/>
    <mergeCell ref="C7:C8"/>
    <mergeCell ref="D7:D8"/>
    <mergeCell ref="E7:E8"/>
    <mergeCell ref="B9:B15"/>
    <mergeCell ref="B16:S16"/>
    <mergeCell ref="B59:B65"/>
    <mergeCell ref="E57:E58"/>
    <mergeCell ref="F57:F58"/>
    <mergeCell ref="G57:G58"/>
    <mergeCell ref="J81:J83"/>
    <mergeCell ref="K81:K83"/>
    <mergeCell ref="L81:L83"/>
    <mergeCell ref="P81:P83"/>
    <mergeCell ref="Q81:Q83"/>
    <mergeCell ref="R57:R58"/>
    <mergeCell ref="S57:S58"/>
    <mergeCell ref="A47:A48"/>
    <mergeCell ref="B47:B48"/>
    <mergeCell ref="C47:C48"/>
    <mergeCell ref="D47:D48"/>
    <mergeCell ref="E47:E48"/>
    <mergeCell ref="F47:F48"/>
    <mergeCell ref="G47:G48"/>
    <mergeCell ref="D57:D58"/>
    <mergeCell ref="A27:A28"/>
    <mergeCell ref="A49:A66"/>
    <mergeCell ref="A67:A68"/>
    <mergeCell ref="A69:A85"/>
    <mergeCell ref="B78:B85"/>
    <mergeCell ref="A90:B95"/>
    <mergeCell ref="C81:C83"/>
    <mergeCell ref="H81:H83"/>
    <mergeCell ref="B87:F87"/>
    <mergeCell ref="D90:E90"/>
    <mergeCell ref="F90:G93"/>
    <mergeCell ref="D95:E95"/>
    <mergeCell ref="B67:B68"/>
    <mergeCell ref="C67:C68"/>
    <mergeCell ref="D67:D68"/>
    <mergeCell ref="E67:E68"/>
    <mergeCell ref="F67:F68"/>
    <mergeCell ref="G67:G68"/>
    <mergeCell ref="F95:R95"/>
    <mergeCell ref="B49:B55"/>
    <mergeCell ref="B57:B58"/>
    <mergeCell ref="M81:M83"/>
    <mergeCell ref="N81:N83"/>
    <mergeCell ref="O81:O83"/>
    <mergeCell ref="I91:K91"/>
    <mergeCell ref="C57:C58"/>
    <mergeCell ref="D93:E93"/>
    <mergeCell ref="I93:K93"/>
    <mergeCell ref="A88:T88"/>
    <mergeCell ref="A89:T89"/>
    <mergeCell ref="I90:K90"/>
    <mergeCell ref="O90:Q90"/>
    <mergeCell ref="T90:T94"/>
    <mergeCell ref="O91:Q91"/>
    <mergeCell ref="O92:Q92"/>
    <mergeCell ref="H94:R94"/>
    <mergeCell ref="R81:R83"/>
    <mergeCell ref="S81:S83"/>
    <mergeCell ref="B86:T86"/>
    <mergeCell ref="M90:N90"/>
    <mergeCell ref="M91:N91"/>
    <mergeCell ref="D91:E91"/>
    <mergeCell ref="D92:E92"/>
    <mergeCell ref="I92:K92"/>
    <mergeCell ref="M92:N92"/>
    <mergeCell ref="I81:I83"/>
    <mergeCell ref="S76:S77"/>
    <mergeCell ref="N57:N58"/>
  </mergeCells>
  <dataValidations count="3">
    <dataValidation type="list" allowBlank="1" showErrorMessage="1" sqref="G9:G14 G19:G24 G29:G34 G39:G44 G49:G54 G59:G64 G69:G73 G78:G84">
      <formula1>"English,Kurdish,Arabic"</formula1>
    </dataValidation>
    <dataValidation type="list" allowBlank="1" sqref="S9:S14 S19:S24 S29:S34 S39:S44 S49:S54 S59:S64 S69:S73 S78:S81 S84">
      <formula1>"B,C,S,E"</formula1>
    </dataValidation>
    <dataValidation type="list" allowBlank="1" showErrorMessage="1" sqref="N9:N14 N19:N24 N29:N34 N39:N44 N49:N54 N59:N64 N69:N73 N78:N81 N84">
      <formula1>"2,3,4,5,6,7,8,9,10"</formula1>
    </dataValidation>
  </dataValidations>
  <printOptions horizontalCentered="1" gridLines="1"/>
  <pageMargins left="0.32408296523910129" right="0.29815632801997316" top="0.41482619550604966" bottom="0.58334933743038231" header="0" footer="0"/>
  <pageSetup paperSize="9" fitToHeight="0" pageOrder="overThenDown" orientation="landscape" cellComments="atEnd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S1000"/>
  <sheetViews>
    <sheetView workbookViewId="0"/>
  </sheetViews>
  <sheetFormatPr defaultColWidth="12.6640625" defaultRowHeight="15" customHeight="1" x14ac:dyDescent="0.25"/>
  <cols>
    <col min="1" max="1" width="5.33203125" customWidth="1"/>
    <col min="2" max="2" width="7.88671875" customWidth="1"/>
    <col min="3" max="3" width="5" customWidth="1"/>
    <col min="4" max="4" width="8.33203125" customWidth="1"/>
    <col min="5" max="5" width="29.33203125" customWidth="1"/>
    <col min="6" max="6" width="26.33203125" customWidth="1"/>
    <col min="7" max="7" width="8.33203125" customWidth="1"/>
    <col min="8" max="8" width="8.109375" customWidth="1"/>
    <col min="9" max="10" width="8.88671875" customWidth="1"/>
    <col min="11" max="11" width="7.88671875" customWidth="1"/>
    <col min="12" max="12" width="8.88671875" customWidth="1"/>
    <col min="13" max="13" width="7.109375" customWidth="1"/>
    <col min="14" max="18" width="6.33203125" customWidth="1"/>
    <col min="19" max="19" width="16.33203125" customWidth="1"/>
  </cols>
  <sheetData>
    <row r="1" spans="1:19" ht="13.2" x14ac:dyDescent="0.25">
      <c r="A1" s="456" t="s">
        <v>190</v>
      </c>
      <c r="B1" s="347"/>
      <c r="C1" s="347"/>
      <c r="D1" s="347"/>
      <c r="E1" s="347"/>
      <c r="F1" s="347"/>
      <c r="G1" s="347"/>
      <c r="H1" s="347"/>
      <c r="I1" s="347"/>
      <c r="J1" s="347"/>
      <c r="K1" s="347"/>
      <c r="L1" s="347"/>
      <c r="M1" s="347"/>
      <c r="N1" s="347"/>
      <c r="O1" s="347"/>
      <c r="P1" s="347"/>
      <c r="Q1" s="347"/>
      <c r="R1" s="347"/>
      <c r="S1" s="348"/>
    </row>
    <row r="2" spans="1:19" ht="13.2" x14ac:dyDescent="0.25">
      <c r="A2" s="457" t="s">
        <v>191</v>
      </c>
      <c r="B2" s="436"/>
      <c r="C2" s="436"/>
      <c r="D2" s="436"/>
      <c r="E2" s="436"/>
      <c r="F2" s="436"/>
      <c r="G2" s="436"/>
      <c r="H2" s="436"/>
      <c r="I2" s="436"/>
      <c r="J2" s="436"/>
      <c r="K2" s="436"/>
      <c r="L2" s="436"/>
      <c r="M2" s="436"/>
      <c r="N2" s="436"/>
      <c r="O2" s="436"/>
      <c r="P2" s="436"/>
      <c r="Q2" s="436"/>
      <c r="R2" s="436"/>
      <c r="S2" s="384"/>
    </row>
    <row r="3" spans="1:19" ht="13.2" x14ac:dyDescent="0.25">
      <c r="A3" s="457" t="s">
        <v>192</v>
      </c>
      <c r="B3" s="436"/>
      <c r="C3" s="436"/>
      <c r="D3" s="436"/>
      <c r="E3" s="436"/>
      <c r="F3" s="436"/>
      <c r="G3" s="436"/>
      <c r="H3" s="436"/>
      <c r="I3" s="436"/>
      <c r="J3" s="436"/>
      <c r="K3" s="436"/>
      <c r="L3" s="436"/>
      <c r="M3" s="436"/>
      <c r="N3" s="436"/>
      <c r="O3" s="436"/>
      <c r="P3" s="436"/>
      <c r="Q3" s="436"/>
      <c r="R3" s="436"/>
      <c r="S3" s="384"/>
    </row>
    <row r="4" spans="1:19" ht="13.2" x14ac:dyDescent="0.25">
      <c r="A4" s="457" t="s">
        <v>7</v>
      </c>
      <c r="B4" s="436"/>
      <c r="C4" s="436"/>
      <c r="D4" s="436"/>
      <c r="E4" s="436"/>
      <c r="F4" s="436"/>
      <c r="G4" s="436"/>
      <c r="H4" s="436"/>
      <c r="I4" s="436"/>
      <c r="J4" s="436"/>
      <c r="K4" s="436"/>
      <c r="L4" s="436"/>
      <c r="M4" s="436"/>
      <c r="N4" s="436"/>
      <c r="O4" s="436"/>
      <c r="P4" s="436"/>
      <c r="Q4" s="436"/>
      <c r="R4" s="436"/>
      <c r="S4" s="384"/>
    </row>
    <row r="5" spans="1:19" ht="24" x14ac:dyDescent="0.25">
      <c r="A5" s="452" t="s">
        <v>9</v>
      </c>
      <c r="B5" s="443" t="s">
        <v>10</v>
      </c>
      <c r="C5" s="443" t="s">
        <v>11</v>
      </c>
      <c r="D5" s="443" t="s">
        <v>193</v>
      </c>
      <c r="E5" s="388" t="s">
        <v>194</v>
      </c>
      <c r="F5" s="444" t="s">
        <v>14</v>
      </c>
      <c r="G5" s="445" t="s">
        <v>15</v>
      </c>
      <c r="H5" s="423" t="s">
        <v>16</v>
      </c>
      <c r="I5" s="339"/>
      <c r="J5" s="339"/>
      <c r="K5" s="339"/>
      <c r="L5" s="340"/>
      <c r="M5" s="395" t="s">
        <v>17</v>
      </c>
      <c r="N5" s="2" t="s">
        <v>18</v>
      </c>
      <c r="O5" s="2" t="s">
        <v>19</v>
      </c>
      <c r="P5" s="2" t="s">
        <v>20</v>
      </c>
      <c r="Q5" s="424" t="s">
        <v>21</v>
      </c>
      <c r="R5" s="439" t="s">
        <v>195</v>
      </c>
      <c r="S5" s="440" t="s">
        <v>196</v>
      </c>
    </row>
    <row r="6" spans="1:19" ht="13.2" x14ac:dyDescent="0.25">
      <c r="A6" s="428"/>
      <c r="B6" s="369"/>
      <c r="C6" s="369"/>
      <c r="D6" s="369"/>
      <c r="E6" s="369"/>
      <c r="F6" s="369"/>
      <c r="G6" s="369"/>
      <c r="H6" s="1" t="s">
        <v>24</v>
      </c>
      <c r="I6" s="13" t="s">
        <v>25</v>
      </c>
      <c r="J6" s="13" t="s">
        <v>26</v>
      </c>
      <c r="K6" s="13" t="s">
        <v>197</v>
      </c>
      <c r="L6" s="13" t="s">
        <v>198</v>
      </c>
      <c r="M6" s="369"/>
      <c r="N6" s="2" t="s">
        <v>30</v>
      </c>
      <c r="O6" s="2" t="s">
        <v>30</v>
      </c>
      <c r="P6" s="2" t="s">
        <v>30</v>
      </c>
      <c r="Q6" s="369"/>
      <c r="R6" s="369"/>
      <c r="S6" s="430"/>
    </row>
    <row r="7" spans="1:19" ht="13.8" x14ac:dyDescent="0.25">
      <c r="A7" s="453" t="s">
        <v>37</v>
      </c>
      <c r="B7" s="446" t="s">
        <v>31</v>
      </c>
      <c r="C7" s="20">
        <v>1</v>
      </c>
      <c r="D7" s="58" t="s">
        <v>167</v>
      </c>
      <c r="E7" s="56" t="s">
        <v>168</v>
      </c>
      <c r="F7" s="106" t="s">
        <v>169</v>
      </c>
      <c r="G7" s="20" t="s">
        <v>34</v>
      </c>
      <c r="H7" s="20">
        <v>2</v>
      </c>
      <c r="I7" s="20"/>
      <c r="J7" s="20"/>
      <c r="K7" s="20">
        <v>6</v>
      </c>
      <c r="L7" s="20"/>
      <c r="M7" s="20">
        <v>2</v>
      </c>
      <c r="N7" s="59">
        <f t="shared" ref="N7:N12" si="0">SUM(H7:L7)*14+M7</f>
        <v>114</v>
      </c>
      <c r="O7" s="16">
        <v>36</v>
      </c>
      <c r="P7" s="18">
        <f t="shared" ref="P7:P12" si="1">N7+O7</f>
        <v>150</v>
      </c>
      <c r="Q7" s="17">
        <f t="shared" ref="Q7:Q12" si="2">P7/25</f>
        <v>6</v>
      </c>
      <c r="R7" s="58" t="s">
        <v>39</v>
      </c>
      <c r="S7" s="32"/>
    </row>
    <row r="8" spans="1:19" ht="13.8" x14ac:dyDescent="0.25">
      <c r="A8" s="454"/>
      <c r="B8" s="356"/>
      <c r="C8" s="20">
        <v>2</v>
      </c>
      <c r="D8" s="58" t="s">
        <v>170</v>
      </c>
      <c r="E8" s="56" t="s">
        <v>199</v>
      </c>
      <c r="F8" s="107" t="s">
        <v>200</v>
      </c>
      <c r="G8" s="20" t="s">
        <v>34</v>
      </c>
      <c r="H8" s="20"/>
      <c r="I8" s="20"/>
      <c r="J8" s="20"/>
      <c r="K8" s="20">
        <v>4</v>
      </c>
      <c r="L8" s="20"/>
      <c r="M8" s="20">
        <v>2</v>
      </c>
      <c r="N8" s="59">
        <f t="shared" si="0"/>
        <v>58</v>
      </c>
      <c r="O8" s="16">
        <v>42</v>
      </c>
      <c r="P8" s="18">
        <f t="shared" si="1"/>
        <v>100</v>
      </c>
      <c r="Q8" s="17">
        <f t="shared" si="2"/>
        <v>4</v>
      </c>
      <c r="R8" s="58" t="s">
        <v>39</v>
      </c>
      <c r="S8" s="32"/>
    </row>
    <row r="9" spans="1:19" ht="13.8" x14ac:dyDescent="0.25">
      <c r="A9" s="454"/>
      <c r="B9" s="356"/>
      <c r="C9" s="20">
        <v>3</v>
      </c>
      <c r="D9" s="58" t="s">
        <v>173</v>
      </c>
      <c r="E9" s="56" t="s">
        <v>201</v>
      </c>
      <c r="F9" s="106" t="s">
        <v>202</v>
      </c>
      <c r="G9" s="58" t="s">
        <v>203</v>
      </c>
      <c r="H9" s="28">
        <v>3</v>
      </c>
      <c r="I9" s="28"/>
      <c r="J9" s="28"/>
      <c r="K9" s="28"/>
      <c r="L9" s="21"/>
      <c r="M9" s="20">
        <v>2</v>
      </c>
      <c r="N9" s="59">
        <f t="shared" si="0"/>
        <v>44</v>
      </c>
      <c r="O9" s="16">
        <v>56</v>
      </c>
      <c r="P9" s="18">
        <f t="shared" si="1"/>
        <v>100</v>
      </c>
      <c r="Q9" s="17">
        <f t="shared" si="2"/>
        <v>4</v>
      </c>
      <c r="R9" s="58" t="s">
        <v>39</v>
      </c>
      <c r="S9" s="32"/>
    </row>
    <row r="10" spans="1:19" ht="13.8" x14ac:dyDescent="0.25">
      <c r="A10" s="454"/>
      <c r="B10" s="356"/>
      <c r="C10" s="62">
        <v>4</v>
      </c>
      <c r="D10" s="58" t="s">
        <v>176</v>
      </c>
      <c r="E10" s="56" t="s">
        <v>204</v>
      </c>
      <c r="F10" s="106" t="s">
        <v>205</v>
      </c>
      <c r="G10" s="20" t="s">
        <v>34</v>
      </c>
      <c r="H10" s="63">
        <v>3</v>
      </c>
      <c r="I10" s="20">
        <v>3</v>
      </c>
      <c r="J10" s="20"/>
      <c r="K10" s="20"/>
      <c r="L10" s="20"/>
      <c r="M10" s="20">
        <v>4</v>
      </c>
      <c r="N10" s="59">
        <f t="shared" si="0"/>
        <v>88</v>
      </c>
      <c r="O10" s="16">
        <v>37</v>
      </c>
      <c r="P10" s="18">
        <f t="shared" si="1"/>
        <v>125</v>
      </c>
      <c r="Q10" s="17">
        <f t="shared" si="2"/>
        <v>5</v>
      </c>
      <c r="R10" s="5" t="s">
        <v>47</v>
      </c>
      <c r="S10" s="32"/>
    </row>
    <row r="11" spans="1:19" ht="13.8" x14ac:dyDescent="0.25">
      <c r="A11" s="454"/>
      <c r="B11" s="356"/>
      <c r="C11" s="20">
        <v>5</v>
      </c>
      <c r="D11" s="58" t="s">
        <v>179</v>
      </c>
      <c r="E11" s="56" t="s">
        <v>206</v>
      </c>
      <c r="F11" s="106" t="s">
        <v>207</v>
      </c>
      <c r="G11" s="20" t="s">
        <v>34</v>
      </c>
      <c r="H11" s="5">
        <v>4</v>
      </c>
      <c r="I11" s="20"/>
      <c r="J11" s="20"/>
      <c r="K11" s="20"/>
      <c r="L11" s="20"/>
      <c r="M11" s="20">
        <v>2</v>
      </c>
      <c r="N11" s="59">
        <f t="shared" si="0"/>
        <v>58</v>
      </c>
      <c r="O11" s="16">
        <v>67</v>
      </c>
      <c r="P11" s="18">
        <f t="shared" si="1"/>
        <v>125</v>
      </c>
      <c r="Q11" s="17">
        <f t="shared" si="2"/>
        <v>5</v>
      </c>
      <c r="R11" s="58" t="s">
        <v>35</v>
      </c>
      <c r="S11" s="32"/>
    </row>
    <row r="12" spans="1:19" ht="13.8" x14ac:dyDescent="0.25">
      <c r="A12" s="454"/>
      <c r="B12" s="356"/>
      <c r="C12" s="20">
        <v>6</v>
      </c>
      <c r="D12" s="58" t="s">
        <v>208</v>
      </c>
      <c r="E12" s="56" t="s">
        <v>209</v>
      </c>
      <c r="F12" s="108" t="s">
        <v>210</v>
      </c>
      <c r="G12" s="20" t="s">
        <v>34</v>
      </c>
      <c r="H12" s="20">
        <v>3</v>
      </c>
      <c r="I12" s="20">
        <v>3</v>
      </c>
      <c r="J12" s="20"/>
      <c r="K12" s="20"/>
      <c r="L12" s="20"/>
      <c r="M12" s="20">
        <v>4</v>
      </c>
      <c r="N12" s="59">
        <f t="shared" si="0"/>
        <v>88</v>
      </c>
      <c r="O12" s="16">
        <v>62</v>
      </c>
      <c r="P12" s="18">
        <f t="shared" si="1"/>
        <v>150</v>
      </c>
      <c r="Q12" s="17">
        <f t="shared" si="2"/>
        <v>6</v>
      </c>
      <c r="R12" s="58" t="s">
        <v>47</v>
      </c>
      <c r="S12" s="32"/>
    </row>
    <row r="13" spans="1:19" ht="13.2" x14ac:dyDescent="0.25">
      <c r="A13" s="454"/>
      <c r="B13" s="369"/>
      <c r="C13" s="21"/>
      <c r="D13" s="21"/>
      <c r="E13" s="21"/>
      <c r="F13" s="21"/>
      <c r="G13" s="21"/>
      <c r="H13" s="24">
        <f t="shared" ref="H13:Q13" si="3">SUM(H7:H12)</f>
        <v>15</v>
      </c>
      <c r="I13" s="24">
        <f t="shared" si="3"/>
        <v>6</v>
      </c>
      <c r="J13" s="24">
        <f t="shared" si="3"/>
        <v>0</v>
      </c>
      <c r="K13" s="24">
        <f t="shared" si="3"/>
        <v>10</v>
      </c>
      <c r="L13" s="24">
        <f t="shared" si="3"/>
        <v>0</v>
      </c>
      <c r="M13" s="24">
        <f t="shared" si="3"/>
        <v>16</v>
      </c>
      <c r="N13" s="24">
        <f t="shared" si="3"/>
        <v>450</v>
      </c>
      <c r="O13" s="24">
        <f t="shared" si="3"/>
        <v>300</v>
      </c>
      <c r="P13" s="24">
        <f t="shared" si="3"/>
        <v>750</v>
      </c>
      <c r="Q13" s="31">
        <f t="shared" si="3"/>
        <v>30</v>
      </c>
      <c r="R13" s="23"/>
      <c r="S13" s="109"/>
    </row>
    <row r="14" spans="1:19" ht="13.2" x14ac:dyDescent="0.25">
      <c r="A14" s="454"/>
      <c r="B14" s="438"/>
      <c r="C14" s="436"/>
      <c r="D14" s="436"/>
      <c r="E14" s="436"/>
      <c r="F14" s="436"/>
      <c r="G14" s="436"/>
      <c r="H14" s="436"/>
      <c r="I14" s="436"/>
      <c r="J14" s="436"/>
      <c r="K14" s="436"/>
      <c r="L14" s="436"/>
      <c r="M14" s="436"/>
      <c r="N14" s="436"/>
      <c r="O14" s="436"/>
      <c r="P14" s="436"/>
      <c r="Q14" s="436"/>
      <c r="R14" s="384"/>
      <c r="S14" s="6"/>
    </row>
    <row r="15" spans="1:19" ht="24" x14ac:dyDescent="0.25">
      <c r="A15" s="454"/>
      <c r="B15" s="443" t="s">
        <v>10</v>
      </c>
      <c r="C15" s="443" t="s">
        <v>11</v>
      </c>
      <c r="D15" s="443" t="s">
        <v>193</v>
      </c>
      <c r="E15" s="388" t="s">
        <v>194</v>
      </c>
      <c r="F15" s="444" t="s">
        <v>14</v>
      </c>
      <c r="G15" s="445" t="s">
        <v>15</v>
      </c>
      <c r="H15" s="423" t="s">
        <v>16</v>
      </c>
      <c r="I15" s="339"/>
      <c r="J15" s="339"/>
      <c r="K15" s="339"/>
      <c r="L15" s="340"/>
      <c r="M15" s="395" t="s">
        <v>17</v>
      </c>
      <c r="N15" s="2" t="s">
        <v>18</v>
      </c>
      <c r="O15" s="2" t="s">
        <v>19</v>
      </c>
      <c r="P15" s="2" t="s">
        <v>20</v>
      </c>
      <c r="Q15" s="424" t="s">
        <v>21</v>
      </c>
      <c r="R15" s="439" t="s">
        <v>195</v>
      </c>
      <c r="S15" s="440" t="s">
        <v>196</v>
      </c>
    </row>
    <row r="16" spans="1:19" ht="13.2" x14ac:dyDescent="0.25">
      <c r="A16" s="454"/>
      <c r="B16" s="369"/>
      <c r="C16" s="369"/>
      <c r="D16" s="369"/>
      <c r="E16" s="369"/>
      <c r="F16" s="369"/>
      <c r="G16" s="369"/>
      <c r="H16" s="1" t="s">
        <v>24</v>
      </c>
      <c r="I16" s="13" t="s">
        <v>25</v>
      </c>
      <c r="J16" s="13" t="s">
        <v>26</v>
      </c>
      <c r="K16" s="13" t="s">
        <v>197</v>
      </c>
      <c r="L16" s="13" t="s">
        <v>198</v>
      </c>
      <c r="M16" s="369"/>
      <c r="N16" s="2" t="s">
        <v>30</v>
      </c>
      <c r="O16" s="2" t="s">
        <v>30</v>
      </c>
      <c r="P16" s="2" t="s">
        <v>30</v>
      </c>
      <c r="Q16" s="369"/>
      <c r="R16" s="369"/>
      <c r="S16" s="430"/>
    </row>
    <row r="17" spans="1:19" ht="13.2" x14ac:dyDescent="0.25">
      <c r="A17" s="454"/>
      <c r="B17" s="446" t="s">
        <v>49</v>
      </c>
      <c r="C17" s="20">
        <v>1</v>
      </c>
      <c r="D17" s="58" t="s">
        <v>208</v>
      </c>
      <c r="E17" s="56" t="s">
        <v>211</v>
      </c>
      <c r="F17" s="30"/>
      <c r="G17" s="65" t="s">
        <v>34</v>
      </c>
      <c r="H17" s="20">
        <v>2</v>
      </c>
      <c r="I17" s="20"/>
      <c r="J17" s="20"/>
      <c r="K17" s="20">
        <v>4</v>
      </c>
      <c r="L17" s="20"/>
      <c r="M17" s="20">
        <v>2</v>
      </c>
      <c r="N17" s="59">
        <f t="shared" ref="N17:N22" si="4">SUM(H17:L17)*14+M17</f>
        <v>86</v>
      </c>
      <c r="O17" s="16">
        <v>14</v>
      </c>
      <c r="P17" s="18">
        <f t="shared" ref="P17:P22" si="5">N17+O17</f>
        <v>100</v>
      </c>
      <c r="Q17" s="17">
        <f t="shared" ref="Q17:Q22" si="6">P17/25</f>
        <v>4</v>
      </c>
      <c r="R17" s="58" t="s">
        <v>39</v>
      </c>
      <c r="S17" s="32"/>
    </row>
    <row r="18" spans="1:19" ht="13.2" x14ac:dyDescent="0.25">
      <c r="A18" s="454"/>
      <c r="B18" s="356"/>
      <c r="C18" s="20">
        <v>2</v>
      </c>
      <c r="D18" s="58" t="s">
        <v>212</v>
      </c>
      <c r="E18" s="56" t="s">
        <v>213</v>
      </c>
      <c r="F18" s="30"/>
      <c r="G18" s="65" t="s">
        <v>34</v>
      </c>
      <c r="H18" s="20">
        <v>4</v>
      </c>
      <c r="I18" s="20"/>
      <c r="J18" s="20"/>
      <c r="K18" s="20"/>
      <c r="L18" s="20"/>
      <c r="M18" s="20">
        <v>2</v>
      </c>
      <c r="N18" s="59">
        <f t="shared" si="4"/>
        <v>58</v>
      </c>
      <c r="O18" s="16">
        <v>42</v>
      </c>
      <c r="P18" s="18">
        <f t="shared" si="5"/>
        <v>100</v>
      </c>
      <c r="Q18" s="17">
        <f t="shared" si="6"/>
        <v>4</v>
      </c>
      <c r="R18" s="5" t="s">
        <v>35</v>
      </c>
      <c r="S18" s="32"/>
    </row>
    <row r="19" spans="1:19" ht="13.2" x14ac:dyDescent="0.25">
      <c r="A19" s="454"/>
      <c r="B19" s="356"/>
      <c r="C19" s="20">
        <v>3</v>
      </c>
      <c r="D19" s="58" t="s">
        <v>214</v>
      </c>
      <c r="E19" s="56" t="s">
        <v>215</v>
      </c>
      <c r="F19" s="30"/>
      <c r="G19" s="65" t="s">
        <v>34</v>
      </c>
      <c r="H19" s="28">
        <v>3</v>
      </c>
      <c r="I19" s="28"/>
      <c r="J19" s="28"/>
      <c r="K19" s="28"/>
      <c r="L19" s="21"/>
      <c r="M19" s="20">
        <v>2</v>
      </c>
      <c r="N19" s="59">
        <f t="shared" si="4"/>
        <v>44</v>
      </c>
      <c r="O19" s="16">
        <v>56</v>
      </c>
      <c r="P19" s="18">
        <f t="shared" si="5"/>
        <v>100</v>
      </c>
      <c r="Q19" s="17">
        <f t="shared" si="6"/>
        <v>4</v>
      </c>
      <c r="R19" s="5" t="s">
        <v>35</v>
      </c>
      <c r="S19" s="32"/>
    </row>
    <row r="20" spans="1:19" ht="13.2" x14ac:dyDescent="0.25">
      <c r="A20" s="454"/>
      <c r="B20" s="356"/>
      <c r="C20" s="20">
        <v>4</v>
      </c>
      <c r="D20" s="58" t="s">
        <v>216</v>
      </c>
      <c r="E20" s="56" t="s">
        <v>217</v>
      </c>
      <c r="F20" s="30"/>
      <c r="G20" s="65" t="s">
        <v>34</v>
      </c>
      <c r="H20" s="20">
        <v>2</v>
      </c>
      <c r="I20" s="20">
        <v>3</v>
      </c>
      <c r="J20" s="20"/>
      <c r="K20" s="20"/>
      <c r="L20" s="20"/>
      <c r="M20" s="20">
        <v>2</v>
      </c>
      <c r="N20" s="59">
        <f t="shared" si="4"/>
        <v>72</v>
      </c>
      <c r="O20" s="16">
        <v>78</v>
      </c>
      <c r="P20" s="18">
        <f t="shared" si="5"/>
        <v>150</v>
      </c>
      <c r="Q20" s="17">
        <f t="shared" si="6"/>
        <v>6</v>
      </c>
      <c r="R20" s="5" t="s">
        <v>47</v>
      </c>
      <c r="S20" s="32"/>
    </row>
    <row r="21" spans="1:19" ht="15.75" customHeight="1" x14ac:dyDescent="0.25">
      <c r="A21" s="454"/>
      <c r="B21" s="356"/>
      <c r="C21" s="20">
        <v>5</v>
      </c>
      <c r="D21" s="58" t="s">
        <v>218</v>
      </c>
      <c r="E21" s="56" t="s">
        <v>219</v>
      </c>
      <c r="F21" s="30"/>
      <c r="G21" s="65" t="s">
        <v>34</v>
      </c>
      <c r="H21" s="20">
        <v>2</v>
      </c>
      <c r="I21" s="20">
        <v>3</v>
      </c>
      <c r="J21" s="20"/>
      <c r="K21" s="20"/>
      <c r="L21" s="20"/>
      <c r="M21" s="20">
        <v>2</v>
      </c>
      <c r="N21" s="59">
        <f t="shared" si="4"/>
        <v>72</v>
      </c>
      <c r="O21" s="16">
        <v>78</v>
      </c>
      <c r="P21" s="18">
        <f t="shared" si="5"/>
        <v>150</v>
      </c>
      <c r="Q21" s="17">
        <f t="shared" si="6"/>
        <v>6</v>
      </c>
      <c r="R21" s="5" t="s">
        <v>47</v>
      </c>
      <c r="S21" s="32"/>
    </row>
    <row r="22" spans="1:19" ht="15.75" customHeight="1" x14ac:dyDescent="0.25">
      <c r="A22" s="454"/>
      <c r="B22" s="356"/>
      <c r="C22" s="20">
        <v>6</v>
      </c>
      <c r="D22" s="58" t="s">
        <v>220</v>
      </c>
      <c r="E22" s="56" t="s">
        <v>221</v>
      </c>
      <c r="F22" s="30"/>
      <c r="G22" s="65" t="s">
        <v>34</v>
      </c>
      <c r="H22" s="20">
        <v>2</v>
      </c>
      <c r="I22" s="20">
        <v>3</v>
      </c>
      <c r="J22" s="20"/>
      <c r="K22" s="20"/>
      <c r="L22" s="20"/>
      <c r="M22" s="20">
        <v>2</v>
      </c>
      <c r="N22" s="59">
        <f t="shared" si="4"/>
        <v>72</v>
      </c>
      <c r="O22" s="16">
        <v>78</v>
      </c>
      <c r="P22" s="18">
        <f t="shared" si="5"/>
        <v>150</v>
      </c>
      <c r="Q22" s="17">
        <f t="shared" si="6"/>
        <v>6</v>
      </c>
      <c r="R22" s="5" t="s">
        <v>35</v>
      </c>
      <c r="S22" s="32"/>
    </row>
    <row r="23" spans="1:19" ht="15.75" customHeight="1" x14ac:dyDescent="0.25">
      <c r="A23" s="454"/>
      <c r="B23" s="369"/>
      <c r="C23" s="21"/>
      <c r="D23" s="21"/>
      <c r="E23" s="21"/>
      <c r="F23" s="21"/>
      <c r="G23" s="21"/>
      <c r="H23" s="23">
        <f t="shared" ref="H23:Q23" si="7">SUM(H17:H22)</f>
        <v>15</v>
      </c>
      <c r="I23" s="23">
        <f t="shared" si="7"/>
        <v>9</v>
      </c>
      <c r="J23" s="23">
        <f t="shared" si="7"/>
        <v>0</v>
      </c>
      <c r="K23" s="23">
        <f t="shared" si="7"/>
        <v>4</v>
      </c>
      <c r="L23" s="23">
        <f t="shared" si="7"/>
        <v>0</v>
      </c>
      <c r="M23" s="23">
        <f t="shared" si="7"/>
        <v>12</v>
      </c>
      <c r="N23" s="23">
        <f t="shared" si="7"/>
        <v>404</v>
      </c>
      <c r="O23" s="23">
        <f t="shared" si="7"/>
        <v>346</v>
      </c>
      <c r="P23" s="24">
        <f t="shared" si="7"/>
        <v>750</v>
      </c>
      <c r="Q23" s="25">
        <f t="shared" si="7"/>
        <v>30</v>
      </c>
      <c r="R23" s="23"/>
      <c r="S23" s="109"/>
    </row>
    <row r="24" spans="1:19" ht="15.75" customHeight="1" x14ac:dyDescent="0.25">
      <c r="A24" s="428"/>
      <c r="B24" s="438"/>
      <c r="C24" s="436"/>
      <c r="D24" s="436"/>
      <c r="E24" s="436"/>
      <c r="F24" s="436"/>
      <c r="G24" s="436"/>
      <c r="H24" s="436"/>
      <c r="I24" s="436"/>
      <c r="J24" s="436"/>
      <c r="K24" s="436"/>
      <c r="L24" s="436"/>
      <c r="M24" s="436"/>
      <c r="N24" s="436"/>
      <c r="O24" s="436"/>
      <c r="P24" s="436"/>
      <c r="Q24" s="436"/>
      <c r="R24" s="384"/>
      <c r="S24" s="6"/>
    </row>
    <row r="25" spans="1:19" ht="15.75" customHeight="1" x14ac:dyDescent="0.25">
      <c r="A25" s="452" t="s">
        <v>9</v>
      </c>
      <c r="B25" s="443" t="s">
        <v>10</v>
      </c>
      <c r="C25" s="443" t="s">
        <v>11</v>
      </c>
      <c r="D25" s="443" t="s">
        <v>193</v>
      </c>
      <c r="E25" s="388" t="s">
        <v>194</v>
      </c>
      <c r="F25" s="444" t="s">
        <v>14</v>
      </c>
      <c r="G25" s="445" t="s">
        <v>15</v>
      </c>
      <c r="H25" s="423" t="s">
        <v>16</v>
      </c>
      <c r="I25" s="339"/>
      <c r="J25" s="339"/>
      <c r="K25" s="339"/>
      <c r="L25" s="340"/>
      <c r="M25" s="395" t="s">
        <v>17</v>
      </c>
      <c r="N25" s="2" t="s">
        <v>18</v>
      </c>
      <c r="O25" s="2" t="s">
        <v>19</v>
      </c>
      <c r="P25" s="2" t="s">
        <v>20</v>
      </c>
      <c r="Q25" s="424" t="s">
        <v>21</v>
      </c>
      <c r="R25" s="439" t="s">
        <v>195</v>
      </c>
      <c r="S25" s="440" t="s">
        <v>196</v>
      </c>
    </row>
    <row r="26" spans="1:19" ht="15.75" customHeight="1" x14ac:dyDescent="0.25">
      <c r="A26" s="428"/>
      <c r="B26" s="369"/>
      <c r="C26" s="369"/>
      <c r="D26" s="369"/>
      <c r="E26" s="369"/>
      <c r="F26" s="369"/>
      <c r="G26" s="369"/>
      <c r="H26" s="1" t="s">
        <v>24</v>
      </c>
      <c r="I26" s="13" t="s">
        <v>25</v>
      </c>
      <c r="J26" s="13" t="s">
        <v>26</v>
      </c>
      <c r="K26" s="13" t="s">
        <v>197</v>
      </c>
      <c r="L26" s="13" t="s">
        <v>198</v>
      </c>
      <c r="M26" s="369"/>
      <c r="N26" s="2" t="s">
        <v>30</v>
      </c>
      <c r="O26" s="2" t="s">
        <v>30</v>
      </c>
      <c r="P26" s="2" t="s">
        <v>30</v>
      </c>
      <c r="Q26" s="369"/>
      <c r="R26" s="369"/>
      <c r="S26" s="430"/>
    </row>
    <row r="27" spans="1:19" ht="15.75" customHeight="1" x14ac:dyDescent="0.25">
      <c r="A27" s="453" t="s">
        <v>59</v>
      </c>
      <c r="B27" s="446" t="s">
        <v>60</v>
      </c>
      <c r="C27" s="20">
        <v>1</v>
      </c>
      <c r="D27" s="58" t="s">
        <v>220</v>
      </c>
      <c r="E27" s="56" t="s">
        <v>222</v>
      </c>
      <c r="F27" s="56"/>
      <c r="G27" s="55" t="s">
        <v>34</v>
      </c>
      <c r="H27" s="27">
        <v>2</v>
      </c>
      <c r="I27" s="69">
        <v>3</v>
      </c>
      <c r="J27" s="69"/>
      <c r="K27" s="69"/>
      <c r="L27" s="70"/>
      <c r="M27" s="16">
        <v>4</v>
      </c>
      <c r="N27" s="59">
        <f t="shared" ref="N27:N32" si="8">SUM(H27:L27)*14+M27</f>
        <v>74</v>
      </c>
      <c r="O27" s="16">
        <v>51</v>
      </c>
      <c r="P27" s="18">
        <f t="shared" ref="P27:P32" si="9">N27+O27</f>
        <v>125</v>
      </c>
      <c r="Q27" s="17">
        <f t="shared" ref="Q27:Q32" si="10">P27/25</f>
        <v>5</v>
      </c>
      <c r="R27" s="27" t="s">
        <v>35</v>
      </c>
      <c r="S27" s="32"/>
    </row>
    <row r="28" spans="1:19" ht="15.75" customHeight="1" x14ac:dyDescent="0.25">
      <c r="A28" s="454"/>
      <c r="B28" s="356"/>
      <c r="C28" s="20">
        <v>2</v>
      </c>
      <c r="D28" s="58" t="s">
        <v>223</v>
      </c>
      <c r="E28" s="56" t="s">
        <v>224</v>
      </c>
      <c r="F28" s="56"/>
      <c r="G28" s="55" t="s">
        <v>34</v>
      </c>
      <c r="H28" s="28">
        <v>2</v>
      </c>
      <c r="I28" s="28">
        <v>3</v>
      </c>
      <c r="J28" s="28"/>
      <c r="K28" s="28"/>
      <c r="L28" s="21"/>
      <c r="M28" s="16">
        <v>4</v>
      </c>
      <c r="N28" s="59">
        <f t="shared" si="8"/>
        <v>74</v>
      </c>
      <c r="O28" s="16">
        <v>51</v>
      </c>
      <c r="P28" s="18">
        <f t="shared" si="9"/>
        <v>125</v>
      </c>
      <c r="Q28" s="17">
        <f t="shared" si="10"/>
        <v>5</v>
      </c>
      <c r="R28" s="19" t="s">
        <v>35</v>
      </c>
      <c r="S28" s="32"/>
    </row>
    <row r="29" spans="1:19" ht="15.75" customHeight="1" x14ac:dyDescent="0.25">
      <c r="A29" s="454"/>
      <c r="B29" s="356"/>
      <c r="C29" s="20">
        <v>3</v>
      </c>
      <c r="D29" s="58" t="s">
        <v>225</v>
      </c>
      <c r="E29" s="56" t="s">
        <v>226</v>
      </c>
      <c r="F29" s="56"/>
      <c r="G29" s="55" t="s">
        <v>34</v>
      </c>
      <c r="H29" s="28">
        <v>3</v>
      </c>
      <c r="I29" s="71">
        <v>3</v>
      </c>
      <c r="J29" s="71"/>
      <c r="K29" s="71"/>
      <c r="L29" s="42"/>
      <c r="M29" s="16">
        <v>4</v>
      </c>
      <c r="N29" s="59">
        <f t="shared" si="8"/>
        <v>88</v>
      </c>
      <c r="O29" s="16">
        <v>37</v>
      </c>
      <c r="P29" s="18">
        <f t="shared" si="9"/>
        <v>125</v>
      </c>
      <c r="Q29" s="17">
        <f t="shared" si="10"/>
        <v>5</v>
      </c>
      <c r="R29" s="19" t="s">
        <v>35</v>
      </c>
      <c r="S29" s="32"/>
    </row>
    <row r="30" spans="1:19" ht="15.75" customHeight="1" x14ac:dyDescent="0.25">
      <c r="A30" s="454"/>
      <c r="B30" s="356"/>
      <c r="C30" s="20">
        <v>4</v>
      </c>
      <c r="D30" s="58" t="s">
        <v>227</v>
      </c>
      <c r="E30" s="56" t="s">
        <v>228</v>
      </c>
      <c r="F30" s="56"/>
      <c r="G30" s="55" t="s">
        <v>34</v>
      </c>
      <c r="H30" s="28">
        <v>4</v>
      </c>
      <c r="I30" s="28">
        <v>3</v>
      </c>
      <c r="J30" s="28"/>
      <c r="K30" s="28"/>
      <c r="L30" s="28"/>
      <c r="M30" s="16">
        <v>4</v>
      </c>
      <c r="N30" s="59">
        <f t="shared" si="8"/>
        <v>102</v>
      </c>
      <c r="O30" s="16">
        <v>98</v>
      </c>
      <c r="P30" s="18">
        <f t="shared" si="9"/>
        <v>200</v>
      </c>
      <c r="Q30" s="17">
        <f t="shared" si="10"/>
        <v>8</v>
      </c>
      <c r="R30" s="19" t="s">
        <v>35</v>
      </c>
      <c r="S30" s="32"/>
    </row>
    <row r="31" spans="1:19" ht="15.75" customHeight="1" x14ac:dyDescent="0.25">
      <c r="A31" s="454"/>
      <c r="B31" s="356"/>
      <c r="C31" s="20">
        <v>5</v>
      </c>
      <c r="D31" s="58" t="s">
        <v>229</v>
      </c>
      <c r="E31" s="56" t="s">
        <v>230</v>
      </c>
      <c r="F31" s="56"/>
      <c r="G31" s="55" t="s">
        <v>34</v>
      </c>
      <c r="H31" s="28">
        <v>2</v>
      </c>
      <c r="I31" s="28">
        <v>3</v>
      </c>
      <c r="J31" s="6"/>
      <c r="K31" s="6"/>
      <c r="L31" s="21"/>
      <c r="M31" s="16">
        <v>4</v>
      </c>
      <c r="N31" s="59">
        <f t="shared" si="8"/>
        <v>74</v>
      </c>
      <c r="O31" s="16">
        <v>26</v>
      </c>
      <c r="P31" s="18">
        <f t="shared" si="9"/>
        <v>100</v>
      </c>
      <c r="Q31" s="17">
        <f t="shared" si="10"/>
        <v>4</v>
      </c>
      <c r="R31" s="19" t="s">
        <v>47</v>
      </c>
      <c r="S31" s="32"/>
    </row>
    <row r="32" spans="1:19" ht="15.75" customHeight="1" x14ac:dyDescent="0.25">
      <c r="A32" s="454"/>
      <c r="B32" s="356"/>
      <c r="C32" s="20">
        <v>6</v>
      </c>
      <c r="D32" s="58" t="s">
        <v>231</v>
      </c>
      <c r="E32" s="56" t="s">
        <v>232</v>
      </c>
      <c r="F32" s="56"/>
      <c r="G32" s="55" t="s">
        <v>34</v>
      </c>
      <c r="H32" s="28">
        <v>2</v>
      </c>
      <c r="I32" s="28"/>
      <c r="J32" s="28"/>
      <c r="K32" s="28"/>
      <c r="L32" s="21"/>
      <c r="M32" s="16">
        <v>2</v>
      </c>
      <c r="N32" s="59">
        <f t="shared" si="8"/>
        <v>30</v>
      </c>
      <c r="O32" s="16">
        <v>45</v>
      </c>
      <c r="P32" s="18">
        <f t="shared" si="9"/>
        <v>75</v>
      </c>
      <c r="Q32" s="17">
        <f t="shared" si="10"/>
        <v>3</v>
      </c>
      <c r="R32" s="19" t="s">
        <v>47</v>
      </c>
      <c r="S32" s="28"/>
    </row>
    <row r="33" spans="1:19" ht="15.75" customHeight="1" x14ac:dyDescent="0.25">
      <c r="A33" s="454"/>
      <c r="B33" s="369"/>
      <c r="C33" s="21"/>
      <c r="D33" s="21"/>
      <c r="E33" s="21"/>
      <c r="F33" s="21"/>
      <c r="G33" s="21"/>
      <c r="H33" s="23">
        <f t="shared" ref="H33:Q33" si="11">SUM(H27:H32)</f>
        <v>15</v>
      </c>
      <c r="I33" s="23">
        <f t="shared" si="11"/>
        <v>15</v>
      </c>
      <c r="J33" s="23">
        <f t="shared" si="11"/>
        <v>0</v>
      </c>
      <c r="K33" s="23">
        <f t="shared" si="11"/>
        <v>0</v>
      </c>
      <c r="L33" s="23">
        <f t="shared" si="11"/>
        <v>0</v>
      </c>
      <c r="M33" s="23">
        <f t="shared" si="11"/>
        <v>22</v>
      </c>
      <c r="N33" s="23">
        <f t="shared" si="11"/>
        <v>442</v>
      </c>
      <c r="O33" s="23">
        <f t="shared" si="11"/>
        <v>308</v>
      </c>
      <c r="P33" s="24">
        <f t="shared" si="11"/>
        <v>750</v>
      </c>
      <c r="Q33" s="25">
        <f t="shared" si="11"/>
        <v>30</v>
      </c>
      <c r="R33" s="23"/>
      <c r="S33" s="109"/>
    </row>
    <row r="34" spans="1:19" ht="15.75" customHeight="1" x14ac:dyDescent="0.25">
      <c r="A34" s="454"/>
      <c r="B34" s="438"/>
      <c r="C34" s="436"/>
      <c r="D34" s="436"/>
      <c r="E34" s="436"/>
      <c r="F34" s="436"/>
      <c r="G34" s="436"/>
      <c r="H34" s="436"/>
      <c r="I34" s="436"/>
      <c r="J34" s="436"/>
      <c r="K34" s="436"/>
      <c r="L34" s="436"/>
      <c r="M34" s="436"/>
      <c r="N34" s="436"/>
      <c r="O34" s="436"/>
      <c r="P34" s="436"/>
      <c r="Q34" s="436"/>
      <c r="R34" s="384"/>
      <c r="S34" s="105"/>
    </row>
    <row r="35" spans="1:19" ht="15.75" customHeight="1" x14ac:dyDescent="0.25">
      <c r="A35" s="454"/>
      <c r="B35" s="443" t="s">
        <v>10</v>
      </c>
      <c r="C35" s="443" t="s">
        <v>11</v>
      </c>
      <c r="D35" s="443" t="s">
        <v>193</v>
      </c>
      <c r="E35" s="388" t="s">
        <v>194</v>
      </c>
      <c r="F35" s="444" t="s">
        <v>14</v>
      </c>
      <c r="G35" s="445" t="s">
        <v>15</v>
      </c>
      <c r="H35" s="423" t="s">
        <v>16</v>
      </c>
      <c r="I35" s="339"/>
      <c r="J35" s="339"/>
      <c r="K35" s="339"/>
      <c r="L35" s="340"/>
      <c r="M35" s="395" t="s">
        <v>17</v>
      </c>
      <c r="N35" s="2" t="s">
        <v>18</v>
      </c>
      <c r="O35" s="2" t="s">
        <v>19</v>
      </c>
      <c r="P35" s="2" t="s">
        <v>20</v>
      </c>
      <c r="Q35" s="424" t="s">
        <v>21</v>
      </c>
      <c r="R35" s="439" t="s">
        <v>195</v>
      </c>
      <c r="S35" s="440" t="s">
        <v>196</v>
      </c>
    </row>
    <row r="36" spans="1:19" ht="15.75" customHeight="1" x14ac:dyDescent="0.25">
      <c r="A36" s="454"/>
      <c r="B36" s="369"/>
      <c r="C36" s="369"/>
      <c r="D36" s="369"/>
      <c r="E36" s="369"/>
      <c r="F36" s="369"/>
      <c r="G36" s="369"/>
      <c r="H36" s="1" t="s">
        <v>24</v>
      </c>
      <c r="I36" s="13" t="s">
        <v>25</v>
      </c>
      <c r="J36" s="13"/>
      <c r="K36" s="13" t="s">
        <v>197</v>
      </c>
      <c r="L36" s="13" t="s">
        <v>198</v>
      </c>
      <c r="M36" s="369"/>
      <c r="N36" s="2" t="s">
        <v>30</v>
      </c>
      <c r="O36" s="2" t="s">
        <v>30</v>
      </c>
      <c r="P36" s="2" t="s">
        <v>30</v>
      </c>
      <c r="Q36" s="369"/>
      <c r="R36" s="369"/>
      <c r="S36" s="430"/>
    </row>
    <row r="37" spans="1:19" ht="15.75" customHeight="1" x14ac:dyDescent="0.25">
      <c r="A37" s="454"/>
      <c r="B37" s="446" t="s">
        <v>69</v>
      </c>
      <c r="C37" s="20">
        <v>1</v>
      </c>
      <c r="D37" s="58" t="s">
        <v>231</v>
      </c>
      <c r="E37" s="56" t="s">
        <v>233</v>
      </c>
      <c r="F37" s="56"/>
      <c r="G37" s="55" t="s">
        <v>34</v>
      </c>
      <c r="H37" s="27">
        <v>2</v>
      </c>
      <c r="I37" s="69">
        <v>3</v>
      </c>
      <c r="J37" s="69"/>
      <c r="K37" s="69"/>
      <c r="L37" s="16"/>
      <c r="M37" s="16">
        <v>4</v>
      </c>
      <c r="N37" s="59">
        <f t="shared" ref="N37:N42" si="12">SUM(H37:L37)*14+M37</f>
        <v>74</v>
      </c>
      <c r="O37" s="16">
        <v>76</v>
      </c>
      <c r="P37" s="18">
        <f t="shared" ref="P37:P42" si="13">N37+O37</f>
        <v>150</v>
      </c>
      <c r="Q37" s="17">
        <f t="shared" ref="Q37:Q42" si="14">P37/25</f>
        <v>6</v>
      </c>
      <c r="R37" s="27" t="s">
        <v>35</v>
      </c>
      <c r="S37" s="58" t="s">
        <v>234</v>
      </c>
    </row>
    <row r="38" spans="1:19" ht="15.75" customHeight="1" x14ac:dyDescent="0.25">
      <c r="A38" s="454"/>
      <c r="B38" s="356"/>
      <c r="C38" s="20">
        <v>2</v>
      </c>
      <c r="D38" s="58" t="s">
        <v>235</v>
      </c>
      <c r="E38" s="56" t="s">
        <v>236</v>
      </c>
      <c r="F38" s="56"/>
      <c r="G38" s="55" t="s">
        <v>34</v>
      </c>
      <c r="H38" s="28">
        <v>3</v>
      </c>
      <c r="I38" s="28"/>
      <c r="J38" s="28"/>
      <c r="K38" s="28"/>
      <c r="L38" s="14"/>
      <c r="M38" s="16">
        <v>2</v>
      </c>
      <c r="N38" s="59">
        <f t="shared" si="12"/>
        <v>44</v>
      </c>
      <c r="O38" s="16">
        <v>56</v>
      </c>
      <c r="P38" s="18">
        <f t="shared" si="13"/>
        <v>100</v>
      </c>
      <c r="Q38" s="17">
        <f t="shared" si="14"/>
        <v>4</v>
      </c>
      <c r="R38" s="19" t="s">
        <v>35</v>
      </c>
      <c r="S38" s="32"/>
    </row>
    <row r="39" spans="1:19" ht="15.75" customHeight="1" x14ac:dyDescent="0.25">
      <c r="A39" s="454"/>
      <c r="B39" s="356"/>
      <c r="C39" s="20">
        <v>3</v>
      </c>
      <c r="D39" s="58" t="s">
        <v>237</v>
      </c>
      <c r="E39" s="56" t="s">
        <v>238</v>
      </c>
      <c r="F39" s="56"/>
      <c r="G39" s="55" t="s">
        <v>34</v>
      </c>
      <c r="H39" s="28">
        <v>2</v>
      </c>
      <c r="I39" s="28">
        <v>3</v>
      </c>
      <c r="J39" s="28"/>
      <c r="K39" s="28"/>
      <c r="L39" s="28"/>
      <c r="M39" s="16">
        <v>4</v>
      </c>
      <c r="N39" s="59">
        <f t="shared" si="12"/>
        <v>74</v>
      </c>
      <c r="O39" s="16">
        <v>76</v>
      </c>
      <c r="P39" s="18">
        <f t="shared" si="13"/>
        <v>150</v>
      </c>
      <c r="Q39" s="17">
        <f t="shared" si="14"/>
        <v>6</v>
      </c>
      <c r="R39" s="19" t="s">
        <v>47</v>
      </c>
      <c r="S39" s="32"/>
    </row>
    <row r="40" spans="1:19" ht="15.75" customHeight="1" x14ac:dyDescent="0.25">
      <c r="A40" s="454"/>
      <c r="B40" s="356"/>
      <c r="C40" s="20">
        <v>4</v>
      </c>
      <c r="D40" s="58" t="s">
        <v>239</v>
      </c>
      <c r="E40" s="56" t="s">
        <v>70</v>
      </c>
      <c r="F40" s="56"/>
      <c r="G40" s="55" t="s">
        <v>34</v>
      </c>
      <c r="H40" s="20">
        <v>4</v>
      </c>
      <c r="I40" s="20">
        <v>4</v>
      </c>
      <c r="J40" s="20"/>
      <c r="K40" s="20"/>
      <c r="L40" s="20"/>
      <c r="M40" s="16">
        <v>4</v>
      </c>
      <c r="N40" s="59">
        <f t="shared" si="12"/>
        <v>116</v>
      </c>
      <c r="O40" s="16">
        <v>84</v>
      </c>
      <c r="P40" s="18">
        <f t="shared" si="13"/>
        <v>200</v>
      </c>
      <c r="Q40" s="17">
        <f t="shared" si="14"/>
        <v>8</v>
      </c>
      <c r="R40" s="19" t="s">
        <v>47</v>
      </c>
      <c r="S40" s="110"/>
    </row>
    <row r="41" spans="1:19" ht="15.75" customHeight="1" x14ac:dyDescent="0.25">
      <c r="A41" s="454"/>
      <c r="B41" s="356"/>
      <c r="C41" s="20">
        <v>5</v>
      </c>
      <c r="D41" s="58" t="s">
        <v>240</v>
      </c>
      <c r="E41" s="56" t="s">
        <v>241</v>
      </c>
      <c r="F41" s="56"/>
      <c r="G41" s="55" t="s">
        <v>34</v>
      </c>
      <c r="H41" s="28">
        <v>2</v>
      </c>
      <c r="I41" s="28">
        <v>3</v>
      </c>
      <c r="J41" s="3"/>
      <c r="K41" s="3"/>
      <c r="L41" s="28"/>
      <c r="M41" s="16">
        <v>4</v>
      </c>
      <c r="N41" s="59">
        <f t="shared" si="12"/>
        <v>74</v>
      </c>
      <c r="O41" s="16">
        <v>26</v>
      </c>
      <c r="P41" s="18">
        <f t="shared" si="13"/>
        <v>100</v>
      </c>
      <c r="Q41" s="17">
        <f t="shared" si="14"/>
        <v>4</v>
      </c>
      <c r="R41" s="19" t="s">
        <v>47</v>
      </c>
      <c r="S41" s="32"/>
    </row>
    <row r="42" spans="1:19" ht="15.75" customHeight="1" x14ac:dyDescent="0.25">
      <c r="A42" s="454"/>
      <c r="B42" s="356"/>
      <c r="C42" s="20">
        <v>6</v>
      </c>
      <c r="D42" s="58" t="s">
        <v>242</v>
      </c>
      <c r="E42" s="56" t="s">
        <v>243</v>
      </c>
      <c r="F42" s="56"/>
      <c r="G42" s="55" t="s">
        <v>34</v>
      </c>
      <c r="H42" s="28">
        <v>2</v>
      </c>
      <c r="I42" s="21"/>
      <c r="J42" s="28"/>
      <c r="K42" s="28"/>
      <c r="L42" s="21"/>
      <c r="M42" s="28">
        <v>2</v>
      </c>
      <c r="N42" s="59">
        <f t="shared" si="12"/>
        <v>30</v>
      </c>
      <c r="O42" s="16">
        <v>20</v>
      </c>
      <c r="P42" s="18">
        <f t="shared" si="13"/>
        <v>50</v>
      </c>
      <c r="Q42" s="17">
        <f t="shared" si="14"/>
        <v>2</v>
      </c>
      <c r="R42" s="19" t="s">
        <v>47</v>
      </c>
      <c r="S42" s="32"/>
    </row>
    <row r="43" spans="1:19" ht="15.75" customHeight="1" x14ac:dyDescent="0.25">
      <c r="A43" s="454"/>
      <c r="B43" s="369"/>
      <c r="C43" s="21"/>
      <c r="D43" s="21"/>
      <c r="E43" s="21"/>
      <c r="F43" s="21"/>
      <c r="G43" s="21"/>
      <c r="H43" s="23">
        <f t="shared" ref="H43:Q43" si="15">SUM(H37:H42)</f>
        <v>15</v>
      </c>
      <c r="I43" s="23">
        <f t="shared" si="15"/>
        <v>13</v>
      </c>
      <c r="J43" s="23">
        <f t="shared" si="15"/>
        <v>0</v>
      </c>
      <c r="K43" s="23">
        <f t="shared" si="15"/>
        <v>0</v>
      </c>
      <c r="L43" s="23">
        <f t="shared" si="15"/>
        <v>0</v>
      </c>
      <c r="M43" s="23">
        <f t="shared" si="15"/>
        <v>20</v>
      </c>
      <c r="N43" s="23">
        <f t="shared" si="15"/>
        <v>412</v>
      </c>
      <c r="O43" s="23">
        <f t="shared" si="15"/>
        <v>338</v>
      </c>
      <c r="P43" s="24">
        <f t="shared" si="15"/>
        <v>750</v>
      </c>
      <c r="Q43" s="25">
        <f t="shared" si="15"/>
        <v>30</v>
      </c>
      <c r="R43" s="23"/>
      <c r="S43" s="109"/>
    </row>
    <row r="44" spans="1:19" ht="15.75" customHeight="1" x14ac:dyDescent="0.25">
      <c r="A44" s="428"/>
      <c r="B44" s="438"/>
      <c r="C44" s="436"/>
      <c r="D44" s="436"/>
      <c r="E44" s="436"/>
      <c r="F44" s="436"/>
      <c r="G44" s="436"/>
      <c r="H44" s="436"/>
      <c r="I44" s="436"/>
      <c r="J44" s="436"/>
      <c r="K44" s="436"/>
      <c r="L44" s="436"/>
      <c r="M44" s="436"/>
      <c r="N44" s="436"/>
      <c r="O44" s="436"/>
      <c r="P44" s="436"/>
      <c r="Q44" s="436"/>
      <c r="R44" s="384"/>
      <c r="S44" s="6"/>
    </row>
    <row r="45" spans="1:19" ht="15.75" customHeight="1" x14ac:dyDescent="0.25">
      <c r="A45" s="452" t="s">
        <v>9</v>
      </c>
      <c r="B45" s="443" t="s">
        <v>10</v>
      </c>
      <c r="C45" s="443" t="s">
        <v>11</v>
      </c>
      <c r="D45" s="443" t="s">
        <v>193</v>
      </c>
      <c r="E45" s="388" t="s">
        <v>194</v>
      </c>
      <c r="F45" s="444" t="s">
        <v>14</v>
      </c>
      <c r="G45" s="445" t="s">
        <v>15</v>
      </c>
      <c r="H45" s="423" t="s">
        <v>16</v>
      </c>
      <c r="I45" s="339"/>
      <c r="J45" s="339"/>
      <c r="K45" s="339"/>
      <c r="L45" s="340"/>
      <c r="M45" s="395" t="s">
        <v>17</v>
      </c>
      <c r="N45" s="2" t="s">
        <v>18</v>
      </c>
      <c r="O45" s="2" t="s">
        <v>19</v>
      </c>
      <c r="P45" s="2" t="s">
        <v>20</v>
      </c>
      <c r="Q45" s="424" t="s">
        <v>21</v>
      </c>
      <c r="R45" s="439" t="s">
        <v>195</v>
      </c>
      <c r="S45" s="440" t="s">
        <v>196</v>
      </c>
    </row>
    <row r="46" spans="1:19" ht="15.75" customHeight="1" x14ac:dyDescent="0.25">
      <c r="A46" s="428"/>
      <c r="B46" s="369"/>
      <c r="C46" s="369"/>
      <c r="D46" s="369"/>
      <c r="E46" s="369"/>
      <c r="F46" s="369"/>
      <c r="G46" s="369"/>
      <c r="H46" s="1" t="s">
        <v>24</v>
      </c>
      <c r="I46" s="13" t="s">
        <v>25</v>
      </c>
      <c r="J46" s="13" t="s">
        <v>26</v>
      </c>
      <c r="K46" s="13" t="s">
        <v>197</v>
      </c>
      <c r="L46" s="13" t="s">
        <v>198</v>
      </c>
      <c r="M46" s="369"/>
      <c r="N46" s="2" t="s">
        <v>30</v>
      </c>
      <c r="O46" s="2" t="s">
        <v>30</v>
      </c>
      <c r="P46" s="2" t="s">
        <v>30</v>
      </c>
      <c r="Q46" s="369"/>
      <c r="R46" s="369"/>
      <c r="S46" s="430"/>
    </row>
    <row r="47" spans="1:19" ht="15.75" customHeight="1" x14ac:dyDescent="0.25">
      <c r="A47" s="453" t="s">
        <v>80</v>
      </c>
      <c r="B47" s="446" t="s">
        <v>81</v>
      </c>
      <c r="C47" s="20">
        <v>1</v>
      </c>
      <c r="D47" s="58" t="s">
        <v>242</v>
      </c>
      <c r="E47" s="56" t="s">
        <v>244</v>
      </c>
      <c r="F47" s="56"/>
      <c r="G47" s="55" t="s">
        <v>34</v>
      </c>
      <c r="H47" s="27">
        <v>2</v>
      </c>
      <c r="I47" s="69">
        <v>3</v>
      </c>
      <c r="J47" s="69"/>
      <c r="K47" s="69"/>
      <c r="L47" s="70"/>
      <c r="M47" s="16">
        <v>4</v>
      </c>
      <c r="N47" s="59">
        <f t="shared" ref="N47:N52" si="16">SUM(H47:L47)*14+M47</f>
        <v>74</v>
      </c>
      <c r="O47" s="16">
        <v>51</v>
      </c>
      <c r="P47" s="18">
        <f t="shared" ref="P47:P52" si="17">N47+O47</f>
        <v>125</v>
      </c>
      <c r="Q47" s="17">
        <f t="shared" ref="Q47:Q52" si="18">P47/25</f>
        <v>5</v>
      </c>
      <c r="R47" s="27" t="s">
        <v>35</v>
      </c>
      <c r="S47" s="58" t="s">
        <v>245</v>
      </c>
    </row>
    <row r="48" spans="1:19" ht="15.75" customHeight="1" x14ac:dyDescent="0.25">
      <c r="A48" s="454"/>
      <c r="B48" s="356"/>
      <c r="C48" s="20">
        <v>2</v>
      </c>
      <c r="D48" s="58" t="s">
        <v>246</v>
      </c>
      <c r="E48" s="56" t="s">
        <v>247</v>
      </c>
      <c r="F48" s="56"/>
      <c r="G48" s="55" t="s">
        <v>34</v>
      </c>
      <c r="H48" s="28">
        <v>2</v>
      </c>
      <c r="I48" s="28">
        <v>3</v>
      </c>
      <c r="J48" s="28"/>
      <c r="K48" s="28"/>
      <c r="L48" s="77"/>
      <c r="M48" s="16">
        <v>4</v>
      </c>
      <c r="N48" s="59">
        <f t="shared" si="16"/>
        <v>74</v>
      </c>
      <c r="O48" s="16">
        <v>51</v>
      </c>
      <c r="P48" s="18">
        <f t="shared" si="17"/>
        <v>125</v>
      </c>
      <c r="Q48" s="17">
        <f t="shared" si="18"/>
        <v>5</v>
      </c>
      <c r="R48" s="19" t="s">
        <v>35</v>
      </c>
      <c r="S48" s="32"/>
    </row>
    <row r="49" spans="1:19" ht="15.75" customHeight="1" x14ac:dyDescent="0.25">
      <c r="A49" s="454"/>
      <c r="B49" s="356"/>
      <c r="C49" s="20">
        <v>3</v>
      </c>
      <c r="D49" s="58" t="s">
        <v>248</v>
      </c>
      <c r="E49" s="56" t="s">
        <v>249</v>
      </c>
      <c r="F49" s="56"/>
      <c r="G49" s="55" t="s">
        <v>34</v>
      </c>
      <c r="H49" s="28">
        <v>3</v>
      </c>
      <c r="I49" s="28">
        <v>3</v>
      </c>
      <c r="J49" s="28"/>
      <c r="K49" s="28"/>
      <c r="L49" s="21"/>
      <c r="M49" s="16">
        <v>4</v>
      </c>
      <c r="N49" s="59">
        <f t="shared" si="16"/>
        <v>88</v>
      </c>
      <c r="O49" s="16">
        <v>62</v>
      </c>
      <c r="P49" s="18">
        <f t="shared" si="17"/>
        <v>150</v>
      </c>
      <c r="Q49" s="17">
        <f t="shared" si="18"/>
        <v>6</v>
      </c>
      <c r="R49" s="19" t="s">
        <v>35</v>
      </c>
      <c r="S49" s="32"/>
    </row>
    <row r="50" spans="1:19" ht="15.75" customHeight="1" x14ac:dyDescent="0.25">
      <c r="A50" s="454"/>
      <c r="B50" s="356"/>
      <c r="C50" s="20">
        <v>4</v>
      </c>
      <c r="D50" s="58" t="s">
        <v>250</v>
      </c>
      <c r="E50" s="56" t="s">
        <v>251</v>
      </c>
      <c r="F50" s="56"/>
      <c r="G50" s="55" t="s">
        <v>34</v>
      </c>
      <c r="H50" s="28">
        <v>3</v>
      </c>
      <c r="I50" s="28"/>
      <c r="J50" s="28"/>
      <c r="K50" s="28"/>
      <c r="L50" s="21"/>
      <c r="M50" s="16">
        <v>2</v>
      </c>
      <c r="N50" s="59">
        <f t="shared" si="16"/>
        <v>44</v>
      </c>
      <c r="O50" s="16">
        <v>56</v>
      </c>
      <c r="P50" s="18">
        <f t="shared" si="17"/>
        <v>100</v>
      </c>
      <c r="Q50" s="17">
        <f t="shared" si="18"/>
        <v>4</v>
      </c>
      <c r="R50" s="19" t="s">
        <v>35</v>
      </c>
      <c r="S50" s="32"/>
    </row>
    <row r="51" spans="1:19" ht="15.75" customHeight="1" x14ac:dyDescent="0.25">
      <c r="A51" s="454"/>
      <c r="B51" s="356"/>
      <c r="C51" s="20">
        <v>5</v>
      </c>
      <c r="D51" s="58" t="s">
        <v>252</v>
      </c>
      <c r="E51" s="56" t="s">
        <v>253</v>
      </c>
      <c r="F51" s="56"/>
      <c r="G51" s="55" t="s">
        <v>34</v>
      </c>
      <c r="H51" s="28">
        <v>2</v>
      </c>
      <c r="I51" s="28">
        <v>3</v>
      </c>
      <c r="J51" s="28"/>
      <c r="K51" s="28"/>
      <c r="L51" s="21"/>
      <c r="M51" s="16">
        <v>4</v>
      </c>
      <c r="N51" s="59">
        <f t="shared" si="16"/>
        <v>74</v>
      </c>
      <c r="O51" s="16">
        <v>26</v>
      </c>
      <c r="P51" s="18">
        <f t="shared" si="17"/>
        <v>100</v>
      </c>
      <c r="Q51" s="17">
        <f t="shared" si="18"/>
        <v>4</v>
      </c>
      <c r="R51" s="19" t="s">
        <v>47</v>
      </c>
      <c r="S51" s="32"/>
    </row>
    <row r="52" spans="1:19" ht="15.75" customHeight="1" x14ac:dyDescent="0.25">
      <c r="A52" s="454"/>
      <c r="B52" s="356"/>
      <c r="C52" s="20">
        <v>6</v>
      </c>
      <c r="D52" s="58" t="s">
        <v>254</v>
      </c>
      <c r="E52" s="56" t="s">
        <v>255</v>
      </c>
      <c r="F52" s="56"/>
      <c r="G52" s="55" t="s">
        <v>34</v>
      </c>
      <c r="H52" s="28">
        <v>3</v>
      </c>
      <c r="I52" s="28">
        <v>3</v>
      </c>
      <c r="J52" s="105"/>
      <c r="K52" s="105"/>
      <c r="L52" s="21"/>
      <c r="M52" s="16">
        <v>4</v>
      </c>
      <c r="N52" s="59">
        <f t="shared" si="16"/>
        <v>88</v>
      </c>
      <c r="O52" s="16">
        <v>62</v>
      </c>
      <c r="P52" s="18">
        <f t="shared" si="17"/>
        <v>150</v>
      </c>
      <c r="Q52" s="17">
        <f t="shared" si="18"/>
        <v>6</v>
      </c>
      <c r="R52" s="19" t="s">
        <v>47</v>
      </c>
      <c r="S52" s="32"/>
    </row>
    <row r="53" spans="1:19" ht="15.75" customHeight="1" x14ac:dyDescent="0.25">
      <c r="A53" s="454"/>
      <c r="B53" s="369"/>
      <c r="C53" s="21"/>
      <c r="D53" s="21"/>
      <c r="E53" s="21"/>
      <c r="F53" s="21"/>
      <c r="G53" s="21"/>
      <c r="H53" s="23">
        <f t="shared" ref="H53:Q53" si="19">SUM(H47:H52)</f>
        <v>15</v>
      </c>
      <c r="I53" s="23">
        <f t="shared" si="19"/>
        <v>15</v>
      </c>
      <c r="J53" s="23">
        <f t="shared" si="19"/>
        <v>0</v>
      </c>
      <c r="K53" s="23">
        <f t="shared" si="19"/>
        <v>0</v>
      </c>
      <c r="L53" s="23">
        <f t="shared" si="19"/>
        <v>0</v>
      </c>
      <c r="M53" s="24">
        <f t="shared" si="19"/>
        <v>22</v>
      </c>
      <c r="N53" s="24">
        <f t="shared" si="19"/>
        <v>442</v>
      </c>
      <c r="O53" s="24">
        <f t="shared" si="19"/>
        <v>308</v>
      </c>
      <c r="P53" s="24">
        <f t="shared" si="19"/>
        <v>750</v>
      </c>
      <c r="Q53" s="25">
        <f t="shared" si="19"/>
        <v>30</v>
      </c>
      <c r="R53" s="24"/>
      <c r="S53" s="24"/>
    </row>
    <row r="54" spans="1:19" ht="15.75" customHeight="1" x14ac:dyDescent="0.25">
      <c r="A54" s="454"/>
      <c r="B54" s="438"/>
      <c r="C54" s="436"/>
      <c r="D54" s="436"/>
      <c r="E54" s="436"/>
      <c r="F54" s="436"/>
      <c r="G54" s="436"/>
      <c r="H54" s="436"/>
      <c r="I54" s="436"/>
      <c r="J54" s="436"/>
      <c r="K54" s="436"/>
      <c r="L54" s="436"/>
      <c r="M54" s="436"/>
      <c r="N54" s="436"/>
      <c r="O54" s="436"/>
      <c r="P54" s="436"/>
      <c r="Q54" s="436"/>
      <c r="R54" s="384"/>
      <c r="S54" s="105"/>
    </row>
    <row r="55" spans="1:19" ht="15.75" customHeight="1" x14ac:dyDescent="0.25">
      <c r="A55" s="454"/>
      <c r="B55" s="443" t="s">
        <v>10</v>
      </c>
      <c r="C55" s="443" t="s">
        <v>11</v>
      </c>
      <c r="D55" s="443" t="s">
        <v>193</v>
      </c>
      <c r="E55" s="388" t="s">
        <v>194</v>
      </c>
      <c r="F55" s="444" t="s">
        <v>14</v>
      </c>
      <c r="G55" s="445" t="s">
        <v>15</v>
      </c>
      <c r="H55" s="423" t="s">
        <v>16</v>
      </c>
      <c r="I55" s="339"/>
      <c r="J55" s="339"/>
      <c r="K55" s="339"/>
      <c r="L55" s="340"/>
      <c r="M55" s="395" t="s">
        <v>17</v>
      </c>
      <c r="N55" s="2" t="s">
        <v>18</v>
      </c>
      <c r="O55" s="2" t="s">
        <v>19</v>
      </c>
      <c r="P55" s="2" t="s">
        <v>20</v>
      </c>
      <c r="Q55" s="424" t="s">
        <v>21</v>
      </c>
      <c r="R55" s="439" t="s">
        <v>195</v>
      </c>
      <c r="S55" s="440" t="s">
        <v>196</v>
      </c>
    </row>
    <row r="56" spans="1:19" ht="15.75" customHeight="1" x14ac:dyDescent="0.25">
      <c r="A56" s="454"/>
      <c r="B56" s="369"/>
      <c r="C56" s="369"/>
      <c r="D56" s="369"/>
      <c r="E56" s="369"/>
      <c r="F56" s="369"/>
      <c r="G56" s="369"/>
      <c r="H56" s="1" t="s">
        <v>24</v>
      </c>
      <c r="I56" s="13" t="s">
        <v>25</v>
      </c>
      <c r="J56" s="13" t="s">
        <v>26</v>
      </c>
      <c r="K56" s="13" t="s">
        <v>197</v>
      </c>
      <c r="L56" s="13" t="s">
        <v>198</v>
      </c>
      <c r="M56" s="369"/>
      <c r="N56" s="2" t="s">
        <v>30</v>
      </c>
      <c r="O56" s="2" t="s">
        <v>30</v>
      </c>
      <c r="P56" s="2" t="s">
        <v>30</v>
      </c>
      <c r="Q56" s="369"/>
      <c r="R56" s="369"/>
      <c r="S56" s="430"/>
    </row>
    <row r="57" spans="1:19" ht="15.75" customHeight="1" x14ac:dyDescent="0.25">
      <c r="A57" s="454"/>
      <c r="B57" s="446" t="s">
        <v>94</v>
      </c>
      <c r="C57" s="20">
        <v>1</v>
      </c>
      <c r="D57" s="58" t="s">
        <v>254</v>
      </c>
      <c r="E57" s="56" t="s">
        <v>256</v>
      </c>
      <c r="F57" s="56"/>
      <c r="G57" s="55" t="s">
        <v>34</v>
      </c>
      <c r="H57" s="27">
        <v>2</v>
      </c>
      <c r="I57" s="69">
        <v>3</v>
      </c>
      <c r="J57" s="69"/>
      <c r="K57" s="69"/>
      <c r="L57" s="111"/>
      <c r="M57" s="69">
        <v>4</v>
      </c>
      <c r="N57" s="59">
        <f t="shared" ref="N57:N62" si="20">SUM(H57:L57)*14+M57</f>
        <v>74</v>
      </c>
      <c r="O57" s="16">
        <v>51</v>
      </c>
      <c r="P57" s="18">
        <f t="shared" ref="P57:P62" si="21">N57+O57</f>
        <v>125</v>
      </c>
      <c r="Q57" s="17">
        <f t="shared" ref="Q57:Q62" si="22">P57/25</f>
        <v>5</v>
      </c>
      <c r="R57" s="27" t="s">
        <v>35</v>
      </c>
      <c r="S57" s="58" t="s">
        <v>257</v>
      </c>
    </row>
    <row r="58" spans="1:19" ht="15.75" customHeight="1" x14ac:dyDescent="0.25">
      <c r="A58" s="454"/>
      <c r="B58" s="356"/>
      <c r="C58" s="20">
        <v>2</v>
      </c>
      <c r="D58" s="58" t="s">
        <v>258</v>
      </c>
      <c r="E58" s="56" t="s">
        <v>259</v>
      </c>
      <c r="F58" s="56"/>
      <c r="G58" s="55" t="s">
        <v>34</v>
      </c>
      <c r="H58" s="28">
        <v>2</v>
      </c>
      <c r="I58" s="28">
        <v>3</v>
      </c>
      <c r="J58" s="28"/>
      <c r="K58" s="28"/>
      <c r="L58" s="21"/>
      <c r="M58" s="69">
        <v>4</v>
      </c>
      <c r="N58" s="59">
        <f t="shared" si="20"/>
        <v>74</v>
      </c>
      <c r="O58" s="16">
        <v>51</v>
      </c>
      <c r="P58" s="18">
        <f t="shared" si="21"/>
        <v>125</v>
      </c>
      <c r="Q58" s="17">
        <f t="shared" si="22"/>
        <v>5</v>
      </c>
      <c r="R58" s="27" t="s">
        <v>35</v>
      </c>
      <c r="S58" s="32"/>
    </row>
    <row r="59" spans="1:19" ht="15.75" customHeight="1" x14ac:dyDescent="0.25">
      <c r="A59" s="454"/>
      <c r="B59" s="356"/>
      <c r="C59" s="20">
        <v>3</v>
      </c>
      <c r="D59" s="58" t="s">
        <v>260</v>
      </c>
      <c r="E59" s="56" t="s">
        <v>261</v>
      </c>
      <c r="F59" s="56"/>
      <c r="G59" s="55" t="s">
        <v>34</v>
      </c>
      <c r="H59" s="28">
        <v>3</v>
      </c>
      <c r="I59" s="28">
        <v>3</v>
      </c>
      <c r="J59" s="28"/>
      <c r="K59" s="28"/>
      <c r="L59" s="21"/>
      <c r="M59" s="69">
        <v>4</v>
      </c>
      <c r="N59" s="59">
        <f t="shared" si="20"/>
        <v>88</v>
      </c>
      <c r="O59" s="16">
        <v>62</v>
      </c>
      <c r="P59" s="18">
        <f t="shared" si="21"/>
        <v>150</v>
      </c>
      <c r="Q59" s="17">
        <f t="shared" si="22"/>
        <v>6</v>
      </c>
      <c r="R59" s="27" t="s">
        <v>35</v>
      </c>
      <c r="S59" s="32"/>
    </row>
    <row r="60" spans="1:19" ht="15.75" customHeight="1" x14ac:dyDescent="0.25">
      <c r="A60" s="454"/>
      <c r="B60" s="356"/>
      <c r="C60" s="20">
        <v>4</v>
      </c>
      <c r="D60" s="58" t="s">
        <v>262</v>
      </c>
      <c r="E60" s="56" t="s">
        <v>263</v>
      </c>
      <c r="F60" s="56"/>
      <c r="G60" s="55" t="s">
        <v>34</v>
      </c>
      <c r="H60" s="28">
        <v>4</v>
      </c>
      <c r="I60" s="28"/>
      <c r="J60" s="28"/>
      <c r="K60" s="28"/>
      <c r="L60" s="21"/>
      <c r="M60" s="69">
        <v>2</v>
      </c>
      <c r="N60" s="59">
        <f t="shared" si="20"/>
        <v>58</v>
      </c>
      <c r="O60" s="16">
        <v>67</v>
      </c>
      <c r="P60" s="18">
        <f t="shared" si="21"/>
        <v>125</v>
      </c>
      <c r="Q60" s="17">
        <f t="shared" si="22"/>
        <v>5</v>
      </c>
      <c r="R60" s="27" t="s">
        <v>35</v>
      </c>
      <c r="S60" s="32"/>
    </row>
    <row r="61" spans="1:19" ht="15.75" customHeight="1" x14ac:dyDescent="0.25">
      <c r="A61" s="454"/>
      <c r="B61" s="356"/>
      <c r="C61" s="20">
        <v>5</v>
      </c>
      <c r="D61" s="58" t="s">
        <v>264</v>
      </c>
      <c r="E61" s="56" t="s">
        <v>265</v>
      </c>
      <c r="F61" s="56"/>
      <c r="G61" s="55" t="s">
        <v>34</v>
      </c>
      <c r="H61" s="28">
        <v>2</v>
      </c>
      <c r="I61" s="28">
        <v>3</v>
      </c>
      <c r="J61" s="28"/>
      <c r="K61" s="28"/>
      <c r="L61" s="21"/>
      <c r="M61" s="69">
        <v>4</v>
      </c>
      <c r="N61" s="59">
        <f t="shared" si="20"/>
        <v>74</v>
      </c>
      <c r="O61" s="16">
        <v>51</v>
      </c>
      <c r="P61" s="18">
        <f t="shared" si="21"/>
        <v>125</v>
      </c>
      <c r="Q61" s="17">
        <f t="shared" si="22"/>
        <v>5</v>
      </c>
      <c r="R61" s="19" t="s">
        <v>47</v>
      </c>
      <c r="S61" s="32"/>
    </row>
    <row r="62" spans="1:19" ht="15.75" customHeight="1" x14ac:dyDescent="0.25">
      <c r="A62" s="454"/>
      <c r="B62" s="356"/>
      <c r="C62" s="20">
        <v>6</v>
      </c>
      <c r="D62" s="58" t="s">
        <v>266</v>
      </c>
      <c r="E62" s="56" t="s">
        <v>267</v>
      </c>
      <c r="F62" s="56"/>
      <c r="G62" s="55" t="s">
        <v>34</v>
      </c>
      <c r="H62" s="28">
        <v>3</v>
      </c>
      <c r="I62" s="28"/>
      <c r="J62" s="28"/>
      <c r="K62" s="28"/>
      <c r="L62" s="21"/>
      <c r="M62" s="28">
        <v>2</v>
      </c>
      <c r="N62" s="59">
        <f t="shared" si="20"/>
        <v>44</v>
      </c>
      <c r="O62" s="16">
        <v>56</v>
      </c>
      <c r="P62" s="18">
        <f t="shared" si="21"/>
        <v>100</v>
      </c>
      <c r="Q62" s="17">
        <f t="shared" si="22"/>
        <v>4</v>
      </c>
      <c r="R62" s="19" t="s">
        <v>47</v>
      </c>
      <c r="S62" s="32"/>
    </row>
    <row r="63" spans="1:19" ht="15.75" customHeight="1" x14ac:dyDescent="0.25">
      <c r="A63" s="454"/>
      <c r="B63" s="369"/>
      <c r="C63" s="21"/>
      <c r="D63" s="58"/>
      <c r="E63" s="56"/>
      <c r="F63" s="30"/>
      <c r="G63" s="21"/>
      <c r="H63" s="23">
        <f t="shared" ref="H63:Q63" si="23">SUM(H57:H62)</f>
        <v>16</v>
      </c>
      <c r="I63" s="23">
        <f t="shared" si="23"/>
        <v>12</v>
      </c>
      <c r="J63" s="23">
        <f t="shared" si="23"/>
        <v>0</v>
      </c>
      <c r="K63" s="23">
        <f t="shared" si="23"/>
        <v>0</v>
      </c>
      <c r="L63" s="23">
        <f t="shared" si="23"/>
        <v>0</v>
      </c>
      <c r="M63" s="24">
        <f t="shared" si="23"/>
        <v>20</v>
      </c>
      <c r="N63" s="24">
        <f t="shared" si="23"/>
        <v>412</v>
      </c>
      <c r="O63" s="24">
        <f t="shared" si="23"/>
        <v>338</v>
      </c>
      <c r="P63" s="24">
        <f t="shared" si="23"/>
        <v>750</v>
      </c>
      <c r="Q63" s="25">
        <f t="shared" si="23"/>
        <v>30</v>
      </c>
      <c r="R63" s="23"/>
      <c r="S63" s="109"/>
    </row>
    <row r="64" spans="1:19" ht="15.75" customHeight="1" x14ac:dyDescent="0.25">
      <c r="A64" s="428"/>
      <c r="B64" s="438"/>
      <c r="C64" s="436"/>
      <c r="D64" s="436"/>
      <c r="E64" s="436"/>
      <c r="F64" s="436"/>
      <c r="G64" s="436"/>
      <c r="H64" s="436"/>
      <c r="I64" s="436"/>
      <c r="J64" s="436"/>
      <c r="K64" s="436"/>
      <c r="L64" s="436"/>
      <c r="M64" s="436"/>
      <c r="N64" s="436"/>
      <c r="O64" s="436"/>
      <c r="P64" s="436"/>
      <c r="Q64" s="436"/>
      <c r="R64" s="384"/>
      <c r="S64" s="6"/>
    </row>
    <row r="65" spans="1:19" ht="15.75" customHeight="1" x14ac:dyDescent="0.25">
      <c r="A65" s="452" t="s">
        <v>9</v>
      </c>
      <c r="B65" s="443" t="s">
        <v>10</v>
      </c>
      <c r="C65" s="443" t="s">
        <v>11</v>
      </c>
      <c r="D65" s="443" t="s">
        <v>193</v>
      </c>
      <c r="E65" s="388" t="s">
        <v>194</v>
      </c>
      <c r="F65" s="444" t="s">
        <v>14</v>
      </c>
      <c r="G65" s="445" t="s">
        <v>15</v>
      </c>
      <c r="H65" s="423" t="s">
        <v>16</v>
      </c>
      <c r="I65" s="339"/>
      <c r="J65" s="339"/>
      <c r="K65" s="339"/>
      <c r="L65" s="340"/>
      <c r="M65" s="395" t="s">
        <v>17</v>
      </c>
      <c r="N65" s="2" t="s">
        <v>18</v>
      </c>
      <c r="O65" s="2" t="s">
        <v>19</v>
      </c>
      <c r="P65" s="2" t="s">
        <v>20</v>
      </c>
      <c r="Q65" s="424" t="s">
        <v>21</v>
      </c>
      <c r="R65" s="439" t="s">
        <v>195</v>
      </c>
      <c r="S65" s="440" t="s">
        <v>196</v>
      </c>
    </row>
    <row r="66" spans="1:19" ht="15.75" customHeight="1" x14ac:dyDescent="0.25">
      <c r="A66" s="428"/>
      <c r="B66" s="369"/>
      <c r="C66" s="369"/>
      <c r="D66" s="369"/>
      <c r="E66" s="369"/>
      <c r="F66" s="369"/>
      <c r="G66" s="369"/>
      <c r="H66" s="1" t="s">
        <v>24</v>
      </c>
      <c r="I66" s="13" t="s">
        <v>25</v>
      </c>
      <c r="J66" s="13" t="s">
        <v>26</v>
      </c>
      <c r="K66" s="13" t="s">
        <v>197</v>
      </c>
      <c r="L66" s="13" t="s">
        <v>198</v>
      </c>
      <c r="M66" s="369"/>
      <c r="N66" s="2" t="s">
        <v>30</v>
      </c>
      <c r="O66" s="2" t="s">
        <v>30</v>
      </c>
      <c r="P66" s="2" t="s">
        <v>30</v>
      </c>
      <c r="Q66" s="369"/>
      <c r="R66" s="369"/>
      <c r="S66" s="430"/>
    </row>
    <row r="67" spans="1:19" ht="15.75" customHeight="1" x14ac:dyDescent="0.25">
      <c r="A67" s="453" t="s">
        <v>107</v>
      </c>
      <c r="B67" s="446" t="s">
        <v>108</v>
      </c>
      <c r="C67" s="20">
        <v>1</v>
      </c>
      <c r="D67" s="58" t="s">
        <v>266</v>
      </c>
      <c r="E67" s="56" t="s">
        <v>268</v>
      </c>
      <c r="F67" s="56"/>
      <c r="G67" s="55" t="s">
        <v>34</v>
      </c>
      <c r="H67" s="27">
        <v>4</v>
      </c>
      <c r="I67" s="69">
        <v>4</v>
      </c>
      <c r="J67" s="69"/>
      <c r="K67" s="69"/>
      <c r="L67" s="69"/>
      <c r="M67" s="16">
        <v>4</v>
      </c>
      <c r="N67" s="59">
        <f t="shared" ref="N67:N72" si="24">SUM(H67:L67)*14+M67</f>
        <v>116</v>
      </c>
      <c r="O67" s="16">
        <v>84</v>
      </c>
      <c r="P67" s="18">
        <f t="shared" ref="P67:P72" si="25">N67+O67</f>
        <v>200</v>
      </c>
      <c r="Q67" s="17">
        <f t="shared" ref="Q67:Q72" si="26">P67/25</f>
        <v>8</v>
      </c>
      <c r="R67" s="27" t="s">
        <v>35</v>
      </c>
      <c r="S67" s="58" t="s">
        <v>269</v>
      </c>
    </row>
    <row r="68" spans="1:19" ht="15.75" customHeight="1" x14ac:dyDescent="0.25">
      <c r="A68" s="454"/>
      <c r="B68" s="356"/>
      <c r="C68" s="20">
        <v>2</v>
      </c>
      <c r="D68" s="58" t="s">
        <v>270</v>
      </c>
      <c r="E68" s="56" t="s">
        <v>271</v>
      </c>
      <c r="F68" s="56"/>
      <c r="G68" s="55" t="s">
        <v>34</v>
      </c>
      <c r="H68" s="28">
        <v>2</v>
      </c>
      <c r="I68" s="28">
        <v>3</v>
      </c>
      <c r="J68" s="28"/>
      <c r="K68" s="28"/>
      <c r="L68" s="28"/>
      <c r="M68" s="16">
        <v>4</v>
      </c>
      <c r="N68" s="59">
        <f t="shared" si="24"/>
        <v>74</v>
      </c>
      <c r="O68" s="16">
        <v>51</v>
      </c>
      <c r="P68" s="18">
        <f t="shared" si="25"/>
        <v>125</v>
      </c>
      <c r="Q68" s="17">
        <f t="shared" si="26"/>
        <v>5</v>
      </c>
      <c r="R68" s="19" t="s">
        <v>35</v>
      </c>
      <c r="S68" s="58" t="s">
        <v>272</v>
      </c>
    </row>
    <row r="69" spans="1:19" ht="15.75" customHeight="1" x14ac:dyDescent="0.25">
      <c r="A69" s="454"/>
      <c r="B69" s="356"/>
      <c r="C69" s="20">
        <v>3</v>
      </c>
      <c r="D69" s="58" t="s">
        <v>273</v>
      </c>
      <c r="E69" s="56" t="s">
        <v>274</v>
      </c>
      <c r="F69" s="56"/>
      <c r="G69" s="55" t="s">
        <v>34</v>
      </c>
      <c r="H69" s="28">
        <v>2</v>
      </c>
      <c r="I69" s="28">
        <v>3</v>
      </c>
      <c r="J69" s="28"/>
      <c r="K69" s="28"/>
      <c r="L69" s="28"/>
      <c r="M69" s="16">
        <v>4</v>
      </c>
      <c r="N69" s="59">
        <f t="shared" si="24"/>
        <v>74</v>
      </c>
      <c r="O69" s="16">
        <v>51</v>
      </c>
      <c r="P69" s="18">
        <f t="shared" si="25"/>
        <v>125</v>
      </c>
      <c r="Q69" s="17">
        <f t="shared" si="26"/>
        <v>5</v>
      </c>
      <c r="R69" s="19" t="s">
        <v>35</v>
      </c>
      <c r="S69" s="32"/>
    </row>
    <row r="70" spans="1:19" ht="15.75" customHeight="1" x14ac:dyDescent="0.25">
      <c r="A70" s="454"/>
      <c r="B70" s="356"/>
      <c r="C70" s="20">
        <v>4</v>
      </c>
      <c r="D70" s="58" t="s">
        <v>275</v>
      </c>
      <c r="E70" s="56" t="s">
        <v>276</v>
      </c>
      <c r="F70" s="56"/>
      <c r="G70" s="55" t="s">
        <v>34</v>
      </c>
      <c r="H70" s="28">
        <v>3</v>
      </c>
      <c r="I70" s="28"/>
      <c r="J70" s="28"/>
      <c r="K70" s="28"/>
      <c r="L70" s="28"/>
      <c r="M70" s="14">
        <v>2</v>
      </c>
      <c r="N70" s="59">
        <f t="shared" si="24"/>
        <v>44</v>
      </c>
      <c r="O70" s="16">
        <v>56</v>
      </c>
      <c r="P70" s="18">
        <f t="shared" si="25"/>
        <v>100</v>
      </c>
      <c r="Q70" s="17">
        <f t="shared" si="26"/>
        <v>4</v>
      </c>
      <c r="R70" s="19" t="s">
        <v>47</v>
      </c>
      <c r="S70" s="32"/>
    </row>
    <row r="71" spans="1:19" ht="15.75" customHeight="1" x14ac:dyDescent="0.25">
      <c r="A71" s="454"/>
      <c r="B71" s="356"/>
      <c r="C71" s="20">
        <v>5</v>
      </c>
      <c r="D71" s="58" t="s">
        <v>277</v>
      </c>
      <c r="E71" s="56" t="s">
        <v>278</v>
      </c>
      <c r="F71" s="56"/>
      <c r="G71" s="55" t="s">
        <v>34</v>
      </c>
      <c r="H71" s="28">
        <v>3</v>
      </c>
      <c r="I71" s="28"/>
      <c r="J71" s="28"/>
      <c r="K71" s="28"/>
      <c r="L71" s="28"/>
      <c r="M71" s="14">
        <v>2</v>
      </c>
      <c r="N71" s="59">
        <f t="shared" si="24"/>
        <v>44</v>
      </c>
      <c r="O71" s="16">
        <v>56</v>
      </c>
      <c r="P71" s="18">
        <f t="shared" si="25"/>
        <v>100</v>
      </c>
      <c r="Q71" s="17">
        <f t="shared" si="26"/>
        <v>4</v>
      </c>
      <c r="R71" s="19" t="s">
        <v>47</v>
      </c>
      <c r="S71" s="32"/>
    </row>
    <row r="72" spans="1:19" ht="15.75" customHeight="1" x14ac:dyDescent="0.25">
      <c r="A72" s="454"/>
      <c r="B72" s="356"/>
      <c r="C72" s="20">
        <v>6</v>
      </c>
      <c r="D72" s="58" t="s">
        <v>279</v>
      </c>
      <c r="E72" s="56" t="s">
        <v>280</v>
      </c>
      <c r="F72" s="56"/>
      <c r="G72" s="55" t="s">
        <v>34</v>
      </c>
      <c r="H72" s="28">
        <v>2</v>
      </c>
      <c r="I72" s="28"/>
      <c r="J72" s="28"/>
      <c r="K72" s="28"/>
      <c r="L72" s="28">
        <v>2</v>
      </c>
      <c r="M72" s="14">
        <v>2</v>
      </c>
      <c r="N72" s="59">
        <f t="shared" si="24"/>
        <v>58</v>
      </c>
      <c r="O72" s="16">
        <v>42</v>
      </c>
      <c r="P72" s="18">
        <f t="shared" si="25"/>
        <v>100</v>
      </c>
      <c r="Q72" s="17">
        <f t="shared" si="26"/>
        <v>4</v>
      </c>
      <c r="R72" s="19" t="s">
        <v>47</v>
      </c>
      <c r="S72" s="32"/>
    </row>
    <row r="73" spans="1:19" ht="15.75" customHeight="1" x14ac:dyDescent="0.25">
      <c r="A73" s="454"/>
      <c r="B73" s="369"/>
      <c r="C73" s="21"/>
      <c r="D73" s="58"/>
      <c r="E73" s="56"/>
      <c r="F73" s="30"/>
      <c r="G73" s="21"/>
      <c r="H73" s="23">
        <f t="shared" ref="H73:Q73" si="27">SUM(H67:H72)</f>
        <v>16</v>
      </c>
      <c r="I73" s="23">
        <f t="shared" si="27"/>
        <v>10</v>
      </c>
      <c r="J73" s="23">
        <f t="shared" si="27"/>
        <v>0</v>
      </c>
      <c r="K73" s="23">
        <f t="shared" si="27"/>
        <v>0</v>
      </c>
      <c r="L73" s="23">
        <f t="shared" si="27"/>
        <v>2</v>
      </c>
      <c r="M73" s="24">
        <f t="shared" si="27"/>
        <v>18</v>
      </c>
      <c r="N73" s="24">
        <f t="shared" si="27"/>
        <v>410</v>
      </c>
      <c r="O73" s="24">
        <f t="shared" si="27"/>
        <v>340</v>
      </c>
      <c r="P73" s="24">
        <f t="shared" si="27"/>
        <v>750</v>
      </c>
      <c r="Q73" s="31">
        <f t="shared" si="27"/>
        <v>30</v>
      </c>
      <c r="R73" s="23"/>
      <c r="S73" s="109"/>
    </row>
    <row r="74" spans="1:19" ht="15.75" customHeight="1" x14ac:dyDescent="0.25">
      <c r="A74" s="454"/>
      <c r="B74" s="438"/>
      <c r="C74" s="436"/>
      <c r="D74" s="436"/>
      <c r="E74" s="436"/>
      <c r="F74" s="436"/>
      <c r="G74" s="436"/>
      <c r="H74" s="436"/>
      <c r="I74" s="436"/>
      <c r="J74" s="436"/>
      <c r="K74" s="436"/>
      <c r="L74" s="436"/>
      <c r="M74" s="436"/>
      <c r="N74" s="436"/>
      <c r="O74" s="436"/>
      <c r="P74" s="436"/>
      <c r="Q74" s="436"/>
      <c r="R74" s="384"/>
      <c r="S74" s="105"/>
    </row>
    <row r="75" spans="1:19" ht="15.75" customHeight="1" x14ac:dyDescent="0.25">
      <c r="A75" s="454"/>
      <c r="B75" s="443" t="s">
        <v>10</v>
      </c>
      <c r="C75" s="443" t="s">
        <v>11</v>
      </c>
      <c r="D75" s="443" t="s">
        <v>193</v>
      </c>
      <c r="E75" s="388" t="s">
        <v>194</v>
      </c>
      <c r="F75" s="444" t="s">
        <v>14</v>
      </c>
      <c r="G75" s="445" t="s">
        <v>15</v>
      </c>
      <c r="H75" s="423" t="s">
        <v>16</v>
      </c>
      <c r="I75" s="339"/>
      <c r="J75" s="339"/>
      <c r="K75" s="339"/>
      <c r="L75" s="340"/>
      <c r="M75" s="395" t="s">
        <v>17</v>
      </c>
      <c r="N75" s="2" t="s">
        <v>18</v>
      </c>
      <c r="O75" s="2" t="s">
        <v>19</v>
      </c>
      <c r="P75" s="2" t="s">
        <v>20</v>
      </c>
      <c r="Q75" s="424" t="s">
        <v>21</v>
      </c>
      <c r="R75" s="439" t="s">
        <v>195</v>
      </c>
      <c r="S75" s="440" t="s">
        <v>196</v>
      </c>
    </row>
    <row r="76" spans="1:19" ht="15.75" customHeight="1" x14ac:dyDescent="0.25">
      <c r="A76" s="454"/>
      <c r="B76" s="369"/>
      <c r="C76" s="369"/>
      <c r="D76" s="369"/>
      <c r="E76" s="369"/>
      <c r="F76" s="369"/>
      <c r="G76" s="369"/>
      <c r="H76" s="1" t="s">
        <v>24</v>
      </c>
      <c r="I76" s="13" t="s">
        <v>25</v>
      </c>
      <c r="J76" s="13"/>
      <c r="K76" s="13" t="s">
        <v>197</v>
      </c>
      <c r="L76" s="13" t="s">
        <v>198</v>
      </c>
      <c r="M76" s="369"/>
      <c r="N76" s="2" t="s">
        <v>30</v>
      </c>
      <c r="O76" s="2" t="s">
        <v>30</v>
      </c>
      <c r="P76" s="2" t="s">
        <v>30</v>
      </c>
      <c r="Q76" s="369"/>
      <c r="R76" s="369"/>
      <c r="S76" s="430"/>
    </row>
    <row r="77" spans="1:19" ht="15.75" customHeight="1" x14ac:dyDescent="0.25">
      <c r="A77" s="454"/>
      <c r="B77" s="446" t="s">
        <v>122</v>
      </c>
      <c r="C77" s="20">
        <v>1</v>
      </c>
      <c r="D77" s="58" t="s">
        <v>279</v>
      </c>
      <c r="E77" s="56" t="s">
        <v>281</v>
      </c>
      <c r="F77" s="56"/>
      <c r="G77" s="55" t="s">
        <v>34</v>
      </c>
      <c r="H77" s="27">
        <v>2</v>
      </c>
      <c r="I77" s="69">
        <v>2</v>
      </c>
      <c r="J77" s="69"/>
      <c r="K77" s="69"/>
      <c r="L77" s="69"/>
      <c r="M77" s="16">
        <v>4</v>
      </c>
      <c r="N77" s="59">
        <f t="shared" ref="N77:N82" si="28">SUM(H77:L77)*14+M77</f>
        <v>60</v>
      </c>
      <c r="O77" s="16">
        <v>40</v>
      </c>
      <c r="P77" s="18">
        <f t="shared" ref="P77:P82" si="29">N77+O77</f>
        <v>100</v>
      </c>
      <c r="Q77" s="17">
        <f t="shared" ref="Q77:Q82" si="30">P77/25</f>
        <v>4</v>
      </c>
      <c r="R77" s="27" t="s">
        <v>35</v>
      </c>
      <c r="S77" s="32"/>
    </row>
    <row r="78" spans="1:19" ht="15.75" customHeight="1" x14ac:dyDescent="0.25">
      <c r="A78" s="454"/>
      <c r="B78" s="356"/>
      <c r="C78" s="20">
        <v>2</v>
      </c>
      <c r="D78" s="58" t="s">
        <v>282</v>
      </c>
      <c r="E78" s="56" t="s">
        <v>283</v>
      </c>
      <c r="F78" s="56"/>
      <c r="G78" s="55" t="s">
        <v>34</v>
      </c>
      <c r="H78" s="28">
        <v>3</v>
      </c>
      <c r="I78" s="28"/>
      <c r="J78" s="28"/>
      <c r="K78" s="28"/>
      <c r="L78" s="28"/>
      <c r="M78" s="14">
        <v>2</v>
      </c>
      <c r="N78" s="59">
        <f t="shared" si="28"/>
        <v>44</v>
      </c>
      <c r="O78" s="16">
        <v>56</v>
      </c>
      <c r="P78" s="18">
        <f t="shared" si="29"/>
        <v>100</v>
      </c>
      <c r="Q78" s="17">
        <f t="shared" si="30"/>
        <v>4</v>
      </c>
      <c r="R78" s="19" t="s">
        <v>35</v>
      </c>
      <c r="S78" s="71"/>
    </row>
    <row r="79" spans="1:19" ht="15.75" customHeight="1" x14ac:dyDescent="0.25">
      <c r="A79" s="454"/>
      <c r="B79" s="356"/>
      <c r="C79" s="20">
        <v>3</v>
      </c>
      <c r="D79" s="58" t="s">
        <v>284</v>
      </c>
      <c r="E79" s="56" t="s">
        <v>285</v>
      </c>
      <c r="F79" s="56"/>
      <c r="G79" s="55" t="s">
        <v>34</v>
      </c>
      <c r="H79" s="28">
        <v>3</v>
      </c>
      <c r="I79" s="28"/>
      <c r="J79" s="28"/>
      <c r="K79" s="28"/>
      <c r="L79" s="28"/>
      <c r="M79" s="14">
        <v>2</v>
      </c>
      <c r="N79" s="59">
        <f t="shared" si="28"/>
        <v>44</v>
      </c>
      <c r="O79" s="16">
        <v>56</v>
      </c>
      <c r="P79" s="18">
        <f t="shared" si="29"/>
        <v>100</v>
      </c>
      <c r="Q79" s="17">
        <f t="shared" si="30"/>
        <v>4</v>
      </c>
      <c r="R79" s="19" t="s">
        <v>35</v>
      </c>
      <c r="S79" s="32"/>
    </row>
    <row r="80" spans="1:19" ht="15.75" customHeight="1" x14ac:dyDescent="0.25">
      <c r="A80" s="454"/>
      <c r="B80" s="356"/>
      <c r="C80" s="20">
        <v>4</v>
      </c>
      <c r="D80" s="58" t="s">
        <v>286</v>
      </c>
      <c r="E80" s="56" t="s">
        <v>287</v>
      </c>
      <c r="F80" s="56"/>
      <c r="G80" s="55" t="s">
        <v>34</v>
      </c>
      <c r="H80" s="28">
        <v>2</v>
      </c>
      <c r="I80" s="28">
        <v>3</v>
      </c>
      <c r="J80" s="28"/>
      <c r="K80" s="28"/>
      <c r="L80" s="28"/>
      <c r="M80" s="14">
        <v>4</v>
      </c>
      <c r="N80" s="59">
        <f t="shared" si="28"/>
        <v>74</v>
      </c>
      <c r="O80" s="16">
        <v>51</v>
      </c>
      <c r="P80" s="18">
        <f t="shared" si="29"/>
        <v>125</v>
      </c>
      <c r="Q80" s="17">
        <f t="shared" si="30"/>
        <v>5</v>
      </c>
      <c r="R80" s="19" t="s">
        <v>47</v>
      </c>
      <c r="S80" s="32"/>
    </row>
    <row r="81" spans="1:19" ht="15.75" customHeight="1" x14ac:dyDescent="0.25">
      <c r="A81" s="454"/>
      <c r="B81" s="356"/>
      <c r="C81" s="62">
        <v>5</v>
      </c>
      <c r="D81" s="58" t="s">
        <v>288</v>
      </c>
      <c r="E81" s="56" t="s">
        <v>53</v>
      </c>
      <c r="F81" s="56"/>
      <c r="G81" s="55" t="s">
        <v>34</v>
      </c>
      <c r="H81" s="28">
        <v>2</v>
      </c>
      <c r="I81" s="28">
        <v>3</v>
      </c>
      <c r="J81" s="28"/>
      <c r="K81" s="28"/>
      <c r="L81" s="28"/>
      <c r="M81" s="14">
        <v>4</v>
      </c>
      <c r="N81" s="59">
        <f t="shared" si="28"/>
        <v>74</v>
      </c>
      <c r="O81" s="16">
        <v>51</v>
      </c>
      <c r="P81" s="18">
        <f t="shared" si="29"/>
        <v>125</v>
      </c>
      <c r="Q81" s="17">
        <f t="shared" si="30"/>
        <v>5</v>
      </c>
      <c r="R81" s="19" t="s">
        <v>47</v>
      </c>
      <c r="S81" s="32"/>
    </row>
    <row r="82" spans="1:19" ht="15.75" customHeight="1" x14ac:dyDescent="0.25">
      <c r="A82" s="454"/>
      <c r="B82" s="356"/>
      <c r="C82" s="28">
        <v>6</v>
      </c>
      <c r="D82" s="58" t="s">
        <v>289</v>
      </c>
      <c r="E82" s="56" t="s">
        <v>290</v>
      </c>
      <c r="F82" s="56"/>
      <c r="G82" s="55" t="s">
        <v>34</v>
      </c>
      <c r="H82" s="32">
        <v>4</v>
      </c>
      <c r="I82" s="32">
        <v>4</v>
      </c>
      <c r="J82" s="32"/>
      <c r="K82" s="32"/>
      <c r="L82" s="32"/>
      <c r="M82" s="14">
        <v>4</v>
      </c>
      <c r="N82" s="59">
        <f t="shared" si="28"/>
        <v>116</v>
      </c>
      <c r="O82" s="16">
        <v>84</v>
      </c>
      <c r="P82" s="18">
        <f t="shared" si="29"/>
        <v>200</v>
      </c>
      <c r="Q82" s="17">
        <f t="shared" si="30"/>
        <v>8</v>
      </c>
      <c r="R82" s="19" t="s">
        <v>35</v>
      </c>
      <c r="S82" s="32"/>
    </row>
    <row r="83" spans="1:19" ht="15.75" customHeight="1" x14ac:dyDescent="0.25">
      <c r="A83" s="428"/>
      <c r="B83" s="369"/>
      <c r="C83" s="105"/>
      <c r="D83" s="105"/>
      <c r="E83" s="105"/>
      <c r="F83" s="105"/>
      <c r="G83" s="21"/>
      <c r="H83" s="23">
        <f t="shared" ref="H83:Q83" si="31">SUM(H77:H82)</f>
        <v>16</v>
      </c>
      <c r="I83" s="23">
        <f t="shared" si="31"/>
        <v>12</v>
      </c>
      <c r="J83" s="23">
        <f t="shared" si="31"/>
        <v>0</v>
      </c>
      <c r="K83" s="23">
        <f t="shared" si="31"/>
        <v>0</v>
      </c>
      <c r="L83" s="23">
        <f t="shared" si="31"/>
        <v>0</v>
      </c>
      <c r="M83" s="24">
        <f t="shared" si="31"/>
        <v>20</v>
      </c>
      <c r="N83" s="24">
        <f t="shared" si="31"/>
        <v>412</v>
      </c>
      <c r="O83" s="24">
        <f t="shared" si="31"/>
        <v>338</v>
      </c>
      <c r="P83" s="24">
        <f t="shared" si="31"/>
        <v>750</v>
      </c>
      <c r="Q83" s="31">
        <f t="shared" si="31"/>
        <v>30</v>
      </c>
      <c r="R83" s="7"/>
      <c r="S83" s="109"/>
    </row>
    <row r="84" spans="1:19" ht="15.75" customHeight="1" x14ac:dyDescent="0.25">
      <c r="A84" s="112"/>
      <c r="B84" s="361"/>
      <c r="C84" s="339"/>
      <c r="D84" s="339"/>
      <c r="E84" s="339"/>
      <c r="F84" s="339"/>
      <c r="G84" s="339"/>
      <c r="H84" s="339"/>
      <c r="I84" s="339"/>
      <c r="J84" s="339"/>
      <c r="K84" s="339"/>
      <c r="L84" s="339"/>
      <c r="M84" s="339"/>
      <c r="N84" s="339"/>
      <c r="O84" s="339"/>
      <c r="P84" s="339"/>
      <c r="Q84" s="339"/>
      <c r="R84" s="339"/>
      <c r="S84" s="340"/>
    </row>
    <row r="85" spans="1:19" ht="15.75" customHeight="1" x14ac:dyDescent="0.25">
      <c r="A85" s="452" t="s">
        <v>9</v>
      </c>
      <c r="B85" s="443" t="s">
        <v>10</v>
      </c>
      <c r="C85" s="443" t="s">
        <v>11</v>
      </c>
      <c r="D85" s="443" t="s">
        <v>193</v>
      </c>
      <c r="E85" s="388" t="s">
        <v>194</v>
      </c>
      <c r="F85" s="444" t="s">
        <v>14</v>
      </c>
      <c r="G85" s="445" t="s">
        <v>15</v>
      </c>
      <c r="H85" s="423" t="s">
        <v>16</v>
      </c>
      <c r="I85" s="339"/>
      <c r="J85" s="339"/>
      <c r="K85" s="339"/>
      <c r="L85" s="340"/>
      <c r="M85" s="395" t="s">
        <v>17</v>
      </c>
      <c r="N85" s="2" t="s">
        <v>18</v>
      </c>
      <c r="O85" s="2" t="s">
        <v>19</v>
      </c>
      <c r="P85" s="2" t="s">
        <v>20</v>
      </c>
      <c r="Q85" s="424" t="s">
        <v>21</v>
      </c>
      <c r="R85" s="439" t="s">
        <v>195</v>
      </c>
      <c r="S85" s="440" t="s">
        <v>196</v>
      </c>
    </row>
    <row r="86" spans="1:19" ht="15.75" customHeight="1" x14ac:dyDescent="0.25">
      <c r="A86" s="428"/>
      <c r="B86" s="369"/>
      <c r="C86" s="369"/>
      <c r="D86" s="369"/>
      <c r="E86" s="369"/>
      <c r="F86" s="369"/>
      <c r="G86" s="369"/>
      <c r="H86" s="1" t="s">
        <v>24</v>
      </c>
      <c r="I86" s="13" t="s">
        <v>25</v>
      </c>
      <c r="J86" s="13" t="s">
        <v>26</v>
      </c>
      <c r="K86" s="13" t="s">
        <v>197</v>
      </c>
      <c r="L86" s="13" t="s">
        <v>198</v>
      </c>
      <c r="M86" s="369"/>
      <c r="N86" s="2" t="s">
        <v>30</v>
      </c>
      <c r="O86" s="2" t="s">
        <v>30</v>
      </c>
      <c r="P86" s="2" t="s">
        <v>30</v>
      </c>
      <c r="Q86" s="369"/>
      <c r="R86" s="369"/>
      <c r="S86" s="430"/>
    </row>
    <row r="87" spans="1:19" ht="15.75" customHeight="1" x14ac:dyDescent="0.25">
      <c r="A87" s="453" t="s">
        <v>291</v>
      </c>
      <c r="B87" s="446" t="s">
        <v>292</v>
      </c>
      <c r="C87" s="20">
        <v>1</v>
      </c>
      <c r="D87" s="58" t="s">
        <v>289</v>
      </c>
      <c r="E87" s="56" t="s">
        <v>293</v>
      </c>
      <c r="F87" s="56"/>
      <c r="G87" s="55" t="s">
        <v>34</v>
      </c>
      <c r="H87" s="28">
        <v>4</v>
      </c>
      <c r="I87" s="14"/>
      <c r="J87" s="28"/>
      <c r="K87" s="28"/>
      <c r="L87" s="14"/>
      <c r="M87" s="14">
        <v>2</v>
      </c>
      <c r="N87" s="59">
        <f>SUM(H87:L87)*14+M87</f>
        <v>58</v>
      </c>
      <c r="O87" s="16">
        <v>67</v>
      </c>
      <c r="P87" s="18">
        <f>N87+O87</f>
        <v>125</v>
      </c>
      <c r="Q87" s="17">
        <f>P87/25</f>
        <v>5</v>
      </c>
      <c r="R87" s="5" t="s">
        <v>35</v>
      </c>
      <c r="S87" s="32"/>
    </row>
    <row r="88" spans="1:19" ht="15.75" customHeight="1" x14ac:dyDescent="0.25">
      <c r="A88" s="454"/>
      <c r="B88" s="356"/>
      <c r="C88" s="20">
        <v>2</v>
      </c>
      <c r="D88" s="58" t="s">
        <v>294</v>
      </c>
      <c r="E88" s="56" t="s">
        <v>295</v>
      </c>
      <c r="F88" s="56"/>
      <c r="G88" s="55" t="s">
        <v>34</v>
      </c>
      <c r="H88" s="28">
        <v>4</v>
      </c>
      <c r="I88" s="28"/>
      <c r="J88" s="28"/>
      <c r="K88" s="28"/>
      <c r="L88" s="28">
        <v>3</v>
      </c>
      <c r="M88" s="14">
        <v>4</v>
      </c>
      <c r="N88" s="59">
        <f>SUM(H88:L88)*14+M88</f>
        <v>102</v>
      </c>
      <c r="O88" s="16">
        <v>23</v>
      </c>
      <c r="P88" s="18">
        <f>N88+O88</f>
        <v>125</v>
      </c>
      <c r="Q88" s="17">
        <f>P88/25</f>
        <v>5</v>
      </c>
      <c r="R88" s="5" t="s">
        <v>35</v>
      </c>
      <c r="S88" s="32"/>
    </row>
    <row r="89" spans="1:19" ht="15.75" customHeight="1" x14ac:dyDescent="0.25">
      <c r="A89" s="454"/>
      <c r="B89" s="356"/>
      <c r="C89" s="20">
        <v>3</v>
      </c>
      <c r="D89" s="58" t="s">
        <v>296</v>
      </c>
      <c r="E89" s="56" t="s">
        <v>297</v>
      </c>
      <c r="F89" s="56"/>
      <c r="G89" s="55" t="s">
        <v>34</v>
      </c>
      <c r="H89" s="28">
        <v>4</v>
      </c>
      <c r="I89" s="28"/>
      <c r="J89" s="28"/>
      <c r="K89" s="28"/>
      <c r="L89" s="28"/>
      <c r="M89" s="14">
        <v>2</v>
      </c>
      <c r="N89" s="59">
        <f>SUM(H89:L89)*14+M89</f>
        <v>58</v>
      </c>
      <c r="O89" s="16">
        <v>67</v>
      </c>
      <c r="P89" s="18">
        <f>N89+O89</f>
        <v>125</v>
      </c>
      <c r="Q89" s="17">
        <f>P89/25</f>
        <v>5</v>
      </c>
      <c r="R89" s="5" t="s">
        <v>35</v>
      </c>
      <c r="S89" s="32"/>
    </row>
    <row r="90" spans="1:19" ht="15.75" customHeight="1" x14ac:dyDescent="0.25">
      <c r="A90" s="454"/>
      <c r="B90" s="356"/>
      <c r="C90" s="20">
        <v>4</v>
      </c>
      <c r="D90" s="58" t="s">
        <v>298</v>
      </c>
      <c r="E90" s="56" t="s">
        <v>299</v>
      </c>
      <c r="F90" s="56"/>
      <c r="G90" s="55" t="s">
        <v>34</v>
      </c>
      <c r="H90" s="28">
        <v>3</v>
      </c>
      <c r="I90" s="28"/>
      <c r="J90" s="28"/>
      <c r="K90" s="28"/>
      <c r="L90" s="28">
        <v>2</v>
      </c>
      <c r="M90" s="14">
        <v>4</v>
      </c>
      <c r="N90" s="59">
        <f>SUM(H90:L90)*14+M90</f>
        <v>74</v>
      </c>
      <c r="O90" s="16">
        <v>26</v>
      </c>
      <c r="P90" s="18">
        <f>N90+O90</f>
        <v>100</v>
      </c>
      <c r="Q90" s="17">
        <f>P90/25</f>
        <v>4</v>
      </c>
      <c r="R90" s="5" t="s">
        <v>47</v>
      </c>
      <c r="S90" s="32"/>
    </row>
    <row r="91" spans="1:19" ht="15.75" customHeight="1" x14ac:dyDescent="0.25">
      <c r="A91" s="454"/>
      <c r="B91" s="356"/>
      <c r="C91" s="442">
        <v>5</v>
      </c>
      <c r="D91" s="58" t="s">
        <v>300</v>
      </c>
      <c r="E91" s="42" t="s">
        <v>301</v>
      </c>
      <c r="F91" s="42"/>
      <c r="G91" s="448" t="s">
        <v>34</v>
      </c>
      <c r="H91" s="442">
        <v>2</v>
      </c>
      <c r="I91" s="442">
        <v>2</v>
      </c>
      <c r="J91" s="28"/>
      <c r="K91" s="442"/>
      <c r="L91" s="442"/>
      <c r="M91" s="451">
        <v>2</v>
      </c>
      <c r="N91" s="449">
        <f>SUM(H91:L91)*14+M91</f>
        <v>58</v>
      </c>
      <c r="O91" s="450">
        <v>67</v>
      </c>
      <c r="P91" s="425">
        <f>N91+O91</f>
        <v>125</v>
      </c>
      <c r="Q91" s="426">
        <f>P91/25</f>
        <v>5</v>
      </c>
      <c r="R91" s="427" t="s">
        <v>111</v>
      </c>
      <c r="S91" s="28"/>
    </row>
    <row r="92" spans="1:19" ht="15.75" customHeight="1" x14ac:dyDescent="0.25">
      <c r="A92" s="454"/>
      <c r="B92" s="356"/>
      <c r="C92" s="369"/>
      <c r="D92" s="58" t="s">
        <v>302</v>
      </c>
      <c r="E92" s="56" t="s">
        <v>303</v>
      </c>
      <c r="F92" s="56"/>
      <c r="G92" s="428"/>
      <c r="H92" s="369"/>
      <c r="I92" s="369"/>
      <c r="J92" s="28"/>
      <c r="K92" s="369"/>
      <c r="L92" s="369"/>
      <c r="M92" s="384"/>
      <c r="N92" s="369"/>
      <c r="O92" s="384"/>
      <c r="P92" s="369"/>
      <c r="Q92" s="369"/>
      <c r="R92" s="428"/>
      <c r="S92" s="28"/>
    </row>
    <row r="93" spans="1:19" ht="15.75" customHeight="1" x14ac:dyDescent="0.25">
      <c r="A93" s="454"/>
      <c r="B93" s="356"/>
      <c r="C93" s="28">
        <v>6</v>
      </c>
      <c r="D93" s="58" t="s">
        <v>304</v>
      </c>
      <c r="E93" s="56" t="s">
        <v>305</v>
      </c>
      <c r="F93" s="56"/>
      <c r="G93" s="55" t="s">
        <v>34</v>
      </c>
      <c r="H93" s="28"/>
      <c r="I93" s="28"/>
      <c r="J93" s="28"/>
      <c r="K93" s="28">
        <v>2</v>
      </c>
      <c r="L93" s="28"/>
      <c r="M93" s="14">
        <v>2</v>
      </c>
      <c r="N93" s="59">
        <f>SUM(H93:L93)*14+M93</f>
        <v>30</v>
      </c>
      <c r="O93" s="16">
        <v>120</v>
      </c>
      <c r="P93" s="18">
        <f>N93+O93</f>
        <v>150</v>
      </c>
      <c r="Q93" s="17">
        <f>P93/25</f>
        <v>6</v>
      </c>
      <c r="R93" s="5" t="s">
        <v>35</v>
      </c>
      <c r="S93" s="28"/>
    </row>
    <row r="94" spans="1:19" ht="15.75" customHeight="1" x14ac:dyDescent="0.25">
      <c r="A94" s="454"/>
      <c r="B94" s="369"/>
      <c r="C94" s="21"/>
      <c r="D94" s="105"/>
      <c r="E94" s="105"/>
      <c r="F94" s="105"/>
      <c r="G94" s="21"/>
      <c r="H94" s="23">
        <f t="shared" ref="H94:Q94" si="32">SUM(H87:H93)</f>
        <v>17</v>
      </c>
      <c r="I94" s="23">
        <f t="shared" si="32"/>
        <v>2</v>
      </c>
      <c r="J94" s="23">
        <f t="shared" si="32"/>
        <v>0</v>
      </c>
      <c r="K94" s="23">
        <f t="shared" si="32"/>
        <v>2</v>
      </c>
      <c r="L94" s="23">
        <f t="shared" si="32"/>
        <v>5</v>
      </c>
      <c r="M94" s="24">
        <f t="shared" si="32"/>
        <v>16</v>
      </c>
      <c r="N94" s="24">
        <f t="shared" si="32"/>
        <v>380</v>
      </c>
      <c r="O94" s="24">
        <f t="shared" si="32"/>
        <v>370</v>
      </c>
      <c r="P94" s="24">
        <f t="shared" si="32"/>
        <v>750</v>
      </c>
      <c r="Q94" s="31">
        <f t="shared" si="32"/>
        <v>30</v>
      </c>
      <c r="R94" s="23"/>
      <c r="S94" s="109"/>
    </row>
    <row r="95" spans="1:19" ht="15.75" customHeight="1" x14ac:dyDescent="0.25">
      <c r="A95" s="454"/>
      <c r="B95" s="441" t="s">
        <v>304</v>
      </c>
      <c r="C95" s="347"/>
      <c r="D95" s="347"/>
      <c r="E95" s="347"/>
      <c r="F95" s="347"/>
      <c r="G95" s="347"/>
      <c r="H95" s="347"/>
      <c r="I95" s="347"/>
      <c r="J95" s="347"/>
      <c r="K95" s="347"/>
      <c r="L95" s="347"/>
      <c r="M95" s="347"/>
      <c r="N95" s="347"/>
      <c r="O95" s="347"/>
      <c r="P95" s="347"/>
      <c r="Q95" s="347"/>
      <c r="R95" s="348"/>
      <c r="S95" s="105"/>
    </row>
    <row r="96" spans="1:19" ht="15.75" customHeight="1" x14ac:dyDescent="0.25">
      <c r="A96" s="454"/>
      <c r="B96" s="443" t="s">
        <v>10</v>
      </c>
      <c r="C96" s="443" t="s">
        <v>11</v>
      </c>
      <c r="D96" s="443" t="s">
        <v>193</v>
      </c>
      <c r="E96" s="388" t="s">
        <v>194</v>
      </c>
      <c r="F96" s="444" t="s">
        <v>14</v>
      </c>
      <c r="G96" s="445" t="s">
        <v>15</v>
      </c>
      <c r="H96" s="423" t="s">
        <v>16</v>
      </c>
      <c r="I96" s="339"/>
      <c r="J96" s="339"/>
      <c r="K96" s="339"/>
      <c r="L96" s="340"/>
      <c r="M96" s="395" t="s">
        <v>17</v>
      </c>
      <c r="N96" s="2" t="s">
        <v>18</v>
      </c>
      <c r="O96" s="2" t="s">
        <v>19</v>
      </c>
      <c r="P96" s="2" t="s">
        <v>20</v>
      </c>
      <c r="Q96" s="424" t="s">
        <v>21</v>
      </c>
      <c r="R96" s="439" t="s">
        <v>195</v>
      </c>
      <c r="S96" s="440" t="s">
        <v>196</v>
      </c>
    </row>
    <row r="97" spans="1:19" ht="15.75" customHeight="1" x14ac:dyDescent="0.25">
      <c r="A97" s="454"/>
      <c r="B97" s="369"/>
      <c r="C97" s="369"/>
      <c r="D97" s="369"/>
      <c r="E97" s="369"/>
      <c r="F97" s="369"/>
      <c r="G97" s="369"/>
      <c r="H97" s="1" t="s">
        <v>24</v>
      </c>
      <c r="I97" s="13" t="s">
        <v>25</v>
      </c>
      <c r="J97" s="13" t="s">
        <v>26</v>
      </c>
      <c r="K97" s="13" t="s">
        <v>197</v>
      </c>
      <c r="L97" s="13" t="s">
        <v>198</v>
      </c>
      <c r="M97" s="369"/>
      <c r="N97" s="2" t="s">
        <v>30</v>
      </c>
      <c r="O97" s="2" t="s">
        <v>30</v>
      </c>
      <c r="P97" s="2" t="s">
        <v>30</v>
      </c>
      <c r="Q97" s="369"/>
      <c r="R97" s="369"/>
      <c r="S97" s="430"/>
    </row>
    <row r="98" spans="1:19" ht="15.75" customHeight="1" x14ac:dyDescent="0.25">
      <c r="A98" s="454"/>
      <c r="B98" s="446" t="s">
        <v>306</v>
      </c>
      <c r="C98" s="20">
        <v>1</v>
      </c>
      <c r="D98" s="58" t="s">
        <v>304</v>
      </c>
      <c r="E98" s="56" t="s">
        <v>307</v>
      </c>
      <c r="F98" s="56"/>
      <c r="G98" s="55" t="s">
        <v>34</v>
      </c>
      <c r="H98" s="27">
        <v>3</v>
      </c>
      <c r="I98" s="16"/>
      <c r="J98" s="69"/>
      <c r="K98" s="69"/>
      <c r="L98" s="16">
        <v>3</v>
      </c>
      <c r="M98" s="16">
        <v>4</v>
      </c>
      <c r="N98" s="59">
        <f>SUM(H98:L98)*14+M98</f>
        <v>88</v>
      </c>
      <c r="O98" s="16">
        <v>62</v>
      </c>
      <c r="P98" s="18">
        <f>N98+O98</f>
        <v>150</v>
      </c>
      <c r="Q98" s="17">
        <f>P98/25</f>
        <v>6</v>
      </c>
      <c r="R98" s="58" t="s">
        <v>35</v>
      </c>
      <c r="S98" s="32"/>
    </row>
    <row r="99" spans="1:19" ht="15.75" customHeight="1" x14ac:dyDescent="0.25">
      <c r="A99" s="454"/>
      <c r="B99" s="356"/>
      <c r="C99" s="20">
        <v>2</v>
      </c>
      <c r="D99" s="58" t="s">
        <v>308</v>
      </c>
      <c r="E99" s="56" t="s">
        <v>309</v>
      </c>
      <c r="F99" s="56"/>
      <c r="G99" s="55" t="s">
        <v>34</v>
      </c>
      <c r="H99" s="28">
        <v>3</v>
      </c>
      <c r="I99" s="14"/>
      <c r="J99" s="28"/>
      <c r="K99" s="28"/>
      <c r="L99" s="14"/>
      <c r="M99" s="14">
        <v>2</v>
      </c>
      <c r="N99" s="59">
        <f>SUM(H99:L99)*14+M99</f>
        <v>44</v>
      </c>
      <c r="O99" s="16">
        <v>56</v>
      </c>
      <c r="P99" s="18">
        <f>N99+O99</f>
        <v>100</v>
      </c>
      <c r="Q99" s="17">
        <f>P99/25</f>
        <v>4</v>
      </c>
      <c r="R99" s="5" t="s">
        <v>35</v>
      </c>
      <c r="S99" s="32"/>
    </row>
    <row r="100" spans="1:19" ht="15.75" customHeight="1" x14ac:dyDescent="0.25">
      <c r="A100" s="454"/>
      <c r="B100" s="356"/>
      <c r="C100" s="20">
        <v>3</v>
      </c>
      <c r="D100" s="58" t="s">
        <v>310</v>
      </c>
      <c r="E100" s="56" t="s">
        <v>311</v>
      </c>
      <c r="F100" s="56"/>
      <c r="G100" s="55" t="s">
        <v>34</v>
      </c>
      <c r="H100" s="28">
        <v>3</v>
      </c>
      <c r="I100" s="28"/>
      <c r="J100" s="28"/>
      <c r="K100" s="28"/>
      <c r="L100" s="28">
        <v>3</v>
      </c>
      <c r="M100" s="14">
        <v>4</v>
      </c>
      <c r="N100" s="59">
        <f>SUM(H100:L100)*14+M100</f>
        <v>88</v>
      </c>
      <c r="O100" s="16">
        <v>62</v>
      </c>
      <c r="P100" s="18">
        <f>N100+O100</f>
        <v>150</v>
      </c>
      <c r="Q100" s="17">
        <f>P100/25</f>
        <v>6</v>
      </c>
      <c r="R100" s="5" t="s">
        <v>35</v>
      </c>
      <c r="S100" s="32"/>
    </row>
    <row r="101" spans="1:19" ht="15.75" customHeight="1" x14ac:dyDescent="0.25">
      <c r="A101" s="454"/>
      <c r="B101" s="356"/>
      <c r="C101" s="28">
        <v>4</v>
      </c>
      <c r="D101" s="58" t="s">
        <v>312</v>
      </c>
      <c r="E101" s="56" t="s">
        <v>313</v>
      </c>
      <c r="F101" s="56"/>
      <c r="G101" s="55" t="s">
        <v>34</v>
      </c>
      <c r="H101" s="28">
        <v>3</v>
      </c>
      <c r="I101" s="28"/>
      <c r="J101" s="28"/>
      <c r="K101" s="28"/>
      <c r="L101" s="28"/>
      <c r="M101" s="14">
        <v>2</v>
      </c>
      <c r="N101" s="59">
        <f>SUM(H101:L101)*14+M101</f>
        <v>44</v>
      </c>
      <c r="O101" s="16">
        <v>56</v>
      </c>
      <c r="P101" s="18">
        <f>N101+O101</f>
        <v>100</v>
      </c>
      <c r="Q101" s="17">
        <f>P101/25</f>
        <v>4</v>
      </c>
      <c r="R101" s="5" t="s">
        <v>47</v>
      </c>
      <c r="S101" s="32"/>
    </row>
    <row r="102" spans="1:19" ht="15.75" customHeight="1" x14ac:dyDescent="0.25">
      <c r="A102" s="454"/>
      <c r="B102" s="356"/>
      <c r="C102" s="442">
        <v>5</v>
      </c>
      <c r="D102" s="58" t="s">
        <v>314</v>
      </c>
      <c r="E102" s="56" t="s">
        <v>315</v>
      </c>
      <c r="F102" s="56"/>
      <c r="G102" s="448" t="s">
        <v>34</v>
      </c>
      <c r="H102" s="442">
        <v>2</v>
      </c>
      <c r="I102" s="442">
        <v>2</v>
      </c>
      <c r="J102" s="28"/>
      <c r="K102" s="442"/>
      <c r="L102" s="442"/>
      <c r="M102" s="451">
        <v>4</v>
      </c>
      <c r="N102" s="449">
        <f>SUM(H102:L102)*14+M102</f>
        <v>60</v>
      </c>
      <c r="O102" s="450">
        <v>40</v>
      </c>
      <c r="P102" s="425">
        <f>N102+O102</f>
        <v>100</v>
      </c>
      <c r="Q102" s="426">
        <f>P102/25</f>
        <v>4</v>
      </c>
      <c r="R102" s="427" t="s">
        <v>111</v>
      </c>
      <c r="S102" s="429"/>
    </row>
    <row r="103" spans="1:19" ht="15.75" customHeight="1" x14ac:dyDescent="0.25">
      <c r="A103" s="454"/>
      <c r="B103" s="356"/>
      <c r="C103" s="369"/>
      <c r="D103" s="58" t="s">
        <v>316</v>
      </c>
      <c r="E103" s="56" t="s">
        <v>317</v>
      </c>
      <c r="F103" s="56"/>
      <c r="G103" s="428"/>
      <c r="H103" s="369"/>
      <c r="I103" s="369"/>
      <c r="J103" s="28"/>
      <c r="K103" s="369"/>
      <c r="L103" s="369"/>
      <c r="M103" s="384"/>
      <c r="N103" s="369"/>
      <c r="O103" s="384"/>
      <c r="P103" s="369"/>
      <c r="Q103" s="369"/>
      <c r="R103" s="428"/>
      <c r="S103" s="430"/>
    </row>
    <row r="104" spans="1:19" ht="15.75" customHeight="1" x14ac:dyDescent="0.25">
      <c r="A104" s="454"/>
      <c r="B104" s="356"/>
      <c r="C104" s="28">
        <v>6</v>
      </c>
      <c r="D104" s="58" t="s">
        <v>304</v>
      </c>
      <c r="E104" s="56" t="s">
        <v>305</v>
      </c>
      <c r="F104" s="56"/>
      <c r="G104" s="55" t="s">
        <v>34</v>
      </c>
      <c r="H104" s="28"/>
      <c r="I104" s="28"/>
      <c r="J104" s="28"/>
      <c r="K104" s="28">
        <v>2</v>
      </c>
      <c r="L104" s="28"/>
      <c r="M104" s="14">
        <v>2</v>
      </c>
      <c r="N104" s="59">
        <f>SUM(H104:L104)*14+M104</f>
        <v>30</v>
      </c>
      <c r="O104" s="16">
        <v>120</v>
      </c>
      <c r="P104" s="18">
        <f>N104+O104</f>
        <v>150</v>
      </c>
      <c r="Q104" s="17">
        <f>P104/25</f>
        <v>6</v>
      </c>
      <c r="R104" s="5" t="s">
        <v>35</v>
      </c>
      <c r="S104" s="32"/>
    </row>
    <row r="105" spans="1:19" ht="15.75" customHeight="1" x14ac:dyDescent="0.25">
      <c r="A105" s="428"/>
      <c r="B105" s="369"/>
      <c r="C105" s="21"/>
      <c r="D105" s="58"/>
      <c r="E105" s="56"/>
      <c r="F105" s="113"/>
      <c r="G105" s="114"/>
      <c r="H105" s="115">
        <f t="shared" ref="H105:Q105" si="33">SUM(H98:H104)</f>
        <v>14</v>
      </c>
      <c r="I105" s="115">
        <f t="shared" si="33"/>
        <v>2</v>
      </c>
      <c r="J105" s="115">
        <f t="shared" si="33"/>
        <v>0</v>
      </c>
      <c r="K105" s="115">
        <f t="shared" si="33"/>
        <v>2</v>
      </c>
      <c r="L105" s="115">
        <f t="shared" si="33"/>
        <v>6</v>
      </c>
      <c r="M105" s="116">
        <f t="shared" si="33"/>
        <v>18</v>
      </c>
      <c r="N105" s="116">
        <f t="shared" si="33"/>
        <v>354</v>
      </c>
      <c r="O105" s="116">
        <f t="shared" si="33"/>
        <v>396</v>
      </c>
      <c r="P105" s="116">
        <f t="shared" si="33"/>
        <v>750</v>
      </c>
      <c r="Q105" s="117">
        <f t="shared" si="33"/>
        <v>30</v>
      </c>
      <c r="R105" s="23"/>
      <c r="S105" s="109"/>
    </row>
    <row r="106" spans="1:19" ht="15.75" customHeight="1" x14ac:dyDescent="0.25">
      <c r="A106" s="118"/>
      <c r="B106" s="20"/>
      <c r="C106" s="20"/>
      <c r="D106" s="20"/>
      <c r="E106" s="20"/>
      <c r="F106" s="62"/>
      <c r="G106" s="87" t="s">
        <v>48</v>
      </c>
      <c r="H106" s="119">
        <f>SUM(H13,H23,H33,H43,H53,H63,H73,H83,H94,H105)</f>
        <v>154</v>
      </c>
      <c r="I106" s="119">
        <f>SUM(I13,I23,I33,I43,I53,I63,I73,I83,I94,I105)</f>
        <v>96</v>
      </c>
      <c r="J106" s="119"/>
      <c r="K106" s="119">
        <f t="shared" ref="K106:Q106" si="34">SUM(K13,K23,K33,K43,K53,K63,K73,K83,K94,K105)</f>
        <v>18</v>
      </c>
      <c r="L106" s="119">
        <f t="shared" si="34"/>
        <v>13</v>
      </c>
      <c r="M106" s="119">
        <f t="shared" si="34"/>
        <v>184</v>
      </c>
      <c r="N106" s="119">
        <f t="shared" si="34"/>
        <v>4118</v>
      </c>
      <c r="O106" s="119">
        <f t="shared" si="34"/>
        <v>3382</v>
      </c>
      <c r="P106" s="119">
        <f t="shared" si="34"/>
        <v>7500</v>
      </c>
      <c r="Q106" s="120">
        <f t="shared" si="34"/>
        <v>300</v>
      </c>
      <c r="R106" s="20"/>
      <c r="S106" s="121"/>
    </row>
    <row r="107" spans="1:19" ht="15.75" customHeight="1" x14ac:dyDescent="0.25">
      <c r="A107" s="431" t="s">
        <v>318</v>
      </c>
      <c r="B107" s="339"/>
      <c r="C107" s="339"/>
      <c r="D107" s="339"/>
      <c r="E107" s="339"/>
      <c r="F107" s="339"/>
      <c r="G107" s="339"/>
      <c r="H107" s="339"/>
      <c r="I107" s="339"/>
      <c r="J107" s="339"/>
      <c r="K107" s="339"/>
      <c r="L107" s="339"/>
      <c r="M107" s="339"/>
      <c r="N107" s="339"/>
      <c r="O107" s="339"/>
      <c r="P107" s="339"/>
      <c r="Q107" s="339"/>
      <c r="R107" s="339"/>
      <c r="S107" s="340"/>
    </row>
    <row r="108" spans="1:19" ht="15.75" customHeight="1" x14ac:dyDescent="0.25">
      <c r="A108" s="380" t="s">
        <v>195</v>
      </c>
      <c r="B108" s="381"/>
      <c r="C108" s="122" t="s">
        <v>39</v>
      </c>
      <c r="D108" s="346" t="s">
        <v>141</v>
      </c>
      <c r="E108" s="348"/>
      <c r="F108" s="56"/>
      <c r="G108" s="123" t="s">
        <v>319</v>
      </c>
      <c r="H108" s="432" t="s">
        <v>320</v>
      </c>
      <c r="I108" s="433"/>
      <c r="J108" s="433"/>
      <c r="K108" s="381"/>
      <c r="L108" s="447" t="s">
        <v>321</v>
      </c>
      <c r="M108" s="347"/>
      <c r="N108" s="347"/>
      <c r="O108" s="347"/>
      <c r="P108" s="347"/>
      <c r="Q108" s="348"/>
      <c r="R108" s="40" t="s">
        <v>11</v>
      </c>
      <c r="S108" s="40" t="s">
        <v>322</v>
      </c>
    </row>
    <row r="109" spans="1:19" ht="15.75" customHeight="1" x14ac:dyDescent="0.25">
      <c r="A109" s="382"/>
      <c r="B109" s="373"/>
      <c r="C109" s="20" t="s">
        <v>35</v>
      </c>
      <c r="D109" s="338" t="s">
        <v>146</v>
      </c>
      <c r="E109" s="340"/>
      <c r="F109" s="30"/>
      <c r="G109" s="30"/>
      <c r="H109" s="434"/>
      <c r="I109" s="403"/>
      <c r="J109" s="403"/>
      <c r="K109" s="373"/>
      <c r="L109" s="437" t="s">
        <v>323</v>
      </c>
      <c r="M109" s="339"/>
      <c r="N109" s="339"/>
      <c r="O109" s="339"/>
      <c r="P109" s="339"/>
      <c r="Q109" s="340"/>
      <c r="R109" s="20">
        <v>30</v>
      </c>
      <c r="S109" s="20"/>
    </row>
    <row r="110" spans="1:19" ht="15.75" customHeight="1" x14ac:dyDescent="0.25">
      <c r="A110" s="382"/>
      <c r="B110" s="373"/>
      <c r="C110" s="20" t="s">
        <v>47</v>
      </c>
      <c r="D110" s="338" t="s">
        <v>324</v>
      </c>
      <c r="E110" s="340"/>
      <c r="F110" s="30"/>
      <c r="G110" s="30"/>
      <c r="H110" s="435"/>
      <c r="I110" s="436"/>
      <c r="J110" s="436"/>
      <c r="K110" s="384"/>
      <c r="L110" s="437" t="s">
        <v>325</v>
      </c>
      <c r="M110" s="339"/>
      <c r="N110" s="339"/>
      <c r="O110" s="339"/>
      <c r="P110" s="339"/>
      <c r="Q110" s="340"/>
      <c r="R110" s="20">
        <v>300</v>
      </c>
      <c r="S110" s="20"/>
    </row>
    <row r="111" spans="1:19" ht="15.75" customHeight="1" x14ac:dyDescent="0.25">
      <c r="A111" s="383"/>
      <c r="B111" s="384"/>
      <c r="C111" s="20" t="s">
        <v>111</v>
      </c>
      <c r="D111" s="338" t="s">
        <v>156</v>
      </c>
      <c r="E111" s="340"/>
      <c r="F111" s="30"/>
      <c r="G111" s="30"/>
      <c r="H111" s="20"/>
      <c r="I111" s="20"/>
      <c r="J111" s="30"/>
      <c r="K111" s="30"/>
      <c r="L111" s="437" t="s">
        <v>326</v>
      </c>
      <c r="M111" s="339"/>
      <c r="N111" s="339"/>
      <c r="O111" s="339"/>
      <c r="P111" s="339"/>
      <c r="Q111" s="340"/>
      <c r="R111" s="20">
        <v>810</v>
      </c>
      <c r="S111" s="20"/>
    </row>
    <row r="112" spans="1:19" ht="15.75" customHeight="1" x14ac:dyDescent="0.25">
      <c r="A112" s="455" t="s">
        <v>327</v>
      </c>
      <c r="B112" s="371"/>
      <c r="C112" s="20" t="s">
        <v>138</v>
      </c>
      <c r="D112" s="338" t="s">
        <v>139</v>
      </c>
      <c r="E112" s="340"/>
      <c r="F112" s="30"/>
      <c r="G112" s="30"/>
      <c r="H112" s="20"/>
      <c r="I112" s="20"/>
      <c r="J112" s="30"/>
      <c r="K112" s="30"/>
      <c r="L112" s="437" t="s">
        <v>328</v>
      </c>
      <c r="M112" s="339"/>
      <c r="N112" s="339"/>
      <c r="O112" s="339"/>
      <c r="P112" s="339"/>
      <c r="Q112" s="340"/>
      <c r="R112" s="20"/>
      <c r="S112" s="124">
        <f>R112/300</f>
        <v>0</v>
      </c>
    </row>
    <row r="113" spans="1:19" ht="15.75" customHeight="1" x14ac:dyDescent="0.25">
      <c r="A113" s="382"/>
      <c r="B113" s="373"/>
      <c r="C113" s="20" t="s">
        <v>144</v>
      </c>
      <c r="D113" s="338" t="s">
        <v>145</v>
      </c>
      <c r="E113" s="340"/>
      <c r="F113" s="30"/>
      <c r="G113" s="30"/>
      <c r="H113" s="125" t="s">
        <v>142</v>
      </c>
      <c r="I113" s="338" t="s">
        <v>329</v>
      </c>
      <c r="J113" s="339"/>
      <c r="K113" s="340"/>
      <c r="L113" s="437" t="s">
        <v>330</v>
      </c>
      <c r="M113" s="339"/>
      <c r="N113" s="339"/>
      <c r="O113" s="339"/>
      <c r="P113" s="339"/>
      <c r="Q113" s="340"/>
      <c r="R113" s="20"/>
      <c r="S113" s="124">
        <f>R113/300</f>
        <v>0</v>
      </c>
    </row>
    <row r="114" spans="1:19" ht="15.75" customHeight="1" x14ac:dyDescent="0.25">
      <c r="A114" s="382"/>
      <c r="B114" s="373"/>
      <c r="C114" s="20" t="s">
        <v>331</v>
      </c>
      <c r="D114" s="338" t="s">
        <v>150</v>
      </c>
      <c r="E114" s="340"/>
      <c r="F114" s="30"/>
      <c r="G114" s="30"/>
      <c r="H114" s="125" t="s">
        <v>147</v>
      </c>
      <c r="I114" s="338" t="s">
        <v>148</v>
      </c>
      <c r="J114" s="339"/>
      <c r="K114" s="340"/>
      <c r="L114" s="437" t="s">
        <v>332</v>
      </c>
      <c r="M114" s="339"/>
      <c r="N114" s="339"/>
      <c r="O114" s="339"/>
      <c r="P114" s="339"/>
      <c r="Q114" s="340"/>
      <c r="R114" s="20"/>
      <c r="S114" s="124">
        <f>R114/300</f>
        <v>0</v>
      </c>
    </row>
    <row r="115" spans="1:19" ht="15.75" customHeight="1" x14ac:dyDescent="0.25">
      <c r="A115" s="383"/>
      <c r="B115" s="384"/>
      <c r="C115" s="20" t="s">
        <v>333</v>
      </c>
      <c r="D115" s="338" t="s">
        <v>334</v>
      </c>
      <c r="E115" s="340"/>
      <c r="F115" s="30"/>
      <c r="G115" s="30"/>
      <c r="H115" s="125" t="s">
        <v>152</v>
      </c>
      <c r="I115" s="338" t="s">
        <v>153</v>
      </c>
      <c r="J115" s="339"/>
      <c r="K115" s="340"/>
      <c r="L115" s="437"/>
      <c r="M115" s="339"/>
      <c r="N115" s="339"/>
      <c r="O115" s="339"/>
      <c r="P115" s="339"/>
      <c r="Q115" s="339"/>
      <c r="R115" s="339"/>
      <c r="S115" s="340"/>
    </row>
    <row r="116" spans="1:19" ht="15.75" customHeight="1" x14ac:dyDescent="0.25">
      <c r="A116" s="126"/>
      <c r="B116" s="126"/>
      <c r="C116" s="71" t="s">
        <v>157</v>
      </c>
      <c r="D116" s="42" t="s">
        <v>158</v>
      </c>
      <c r="E116" s="42"/>
      <c r="F116" s="42"/>
      <c r="G116" s="42"/>
      <c r="H116" s="43"/>
      <c r="I116" s="42"/>
      <c r="J116" s="42"/>
      <c r="K116" s="42"/>
      <c r="L116" s="43"/>
      <c r="M116" s="43"/>
      <c r="N116" s="43"/>
      <c r="O116" s="43"/>
      <c r="P116" s="43"/>
      <c r="Q116" s="43"/>
      <c r="R116" s="43"/>
      <c r="S116" s="43"/>
    </row>
    <row r="117" spans="1:19" ht="15.75" customHeight="1" x14ac:dyDescent="0.25"/>
    <row r="118" spans="1:19" ht="15.75" customHeight="1" x14ac:dyDescent="0.25"/>
    <row r="119" spans="1:19" ht="15.75" customHeight="1" x14ac:dyDescent="0.25"/>
    <row r="120" spans="1:19" ht="15.75" customHeight="1" x14ac:dyDescent="0.25"/>
    <row r="121" spans="1:19" ht="15.75" customHeight="1" x14ac:dyDescent="0.25"/>
    <row r="122" spans="1:19" ht="15.75" customHeight="1" x14ac:dyDescent="0.25"/>
    <row r="123" spans="1:19" ht="15.75" customHeight="1" x14ac:dyDescent="0.25"/>
    <row r="124" spans="1:19" ht="15.75" customHeight="1" x14ac:dyDescent="0.25"/>
    <row r="125" spans="1:19" ht="15.75" customHeight="1" x14ac:dyDescent="0.25"/>
    <row r="126" spans="1:19" ht="15.75" customHeight="1" x14ac:dyDescent="0.25"/>
    <row r="127" spans="1:19" ht="15.75" customHeight="1" x14ac:dyDescent="0.25"/>
    <row r="128" spans="1:19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91">
    <mergeCell ref="C5:C6"/>
    <mergeCell ref="B14:R14"/>
    <mergeCell ref="H15:L15"/>
    <mergeCell ref="M15:M16"/>
    <mergeCell ref="Q15:Q16"/>
    <mergeCell ref="R15:R16"/>
    <mergeCell ref="S15:S16"/>
    <mergeCell ref="B24:R24"/>
    <mergeCell ref="A1:S1"/>
    <mergeCell ref="A2:S2"/>
    <mergeCell ref="A3:S3"/>
    <mergeCell ref="A4:S4"/>
    <mergeCell ref="A5:A6"/>
    <mergeCell ref="B5:B6"/>
    <mergeCell ref="S5:S6"/>
    <mergeCell ref="B15:B16"/>
    <mergeCell ref="B17:B23"/>
    <mergeCell ref="D5:D6"/>
    <mergeCell ref="E5:E6"/>
    <mergeCell ref="A7:A24"/>
    <mergeCell ref="B7:B13"/>
    <mergeCell ref="C15:C16"/>
    <mergeCell ref="D15:D16"/>
    <mergeCell ref="E15:E16"/>
    <mergeCell ref="F5:F6"/>
    <mergeCell ref="G5:G6"/>
    <mergeCell ref="F15:F16"/>
    <mergeCell ref="G15:G16"/>
    <mergeCell ref="H5:L5"/>
    <mergeCell ref="M5:M6"/>
    <mergeCell ref="Q5:Q6"/>
    <mergeCell ref="R5:R6"/>
    <mergeCell ref="H25:L25"/>
    <mergeCell ref="M25:M26"/>
    <mergeCell ref="Q25:Q26"/>
    <mergeCell ref="R25:R26"/>
    <mergeCell ref="S25:S26"/>
    <mergeCell ref="B34:R34"/>
    <mergeCell ref="B35:B36"/>
    <mergeCell ref="C35:C36"/>
    <mergeCell ref="C45:C46"/>
    <mergeCell ref="D45:D46"/>
    <mergeCell ref="E45:E46"/>
    <mergeCell ref="F45:F46"/>
    <mergeCell ref="G45:G46"/>
    <mergeCell ref="D35:D36"/>
    <mergeCell ref="E35:E36"/>
    <mergeCell ref="S45:S46"/>
    <mergeCell ref="S35:S36"/>
    <mergeCell ref="A65:A66"/>
    <mergeCell ref="B65:B66"/>
    <mergeCell ref="B44:R44"/>
    <mergeCell ref="H45:L45"/>
    <mergeCell ref="M45:M46"/>
    <mergeCell ref="Q45:Q46"/>
    <mergeCell ref="R45:R46"/>
    <mergeCell ref="B54:R54"/>
    <mergeCell ref="F35:F36"/>
    <mergeCell ref="G35:G36"/>
    <mergeCell ref="H35:L35"/>
    <mergeCell ref="M35:M36"/>
    <mergeCell ref="Q35:Q36"/>
    <mergeCell ref="R35:R36"/>
    <mergeCell ref="E55:E56"/>
    <mergeCell ref="F55:F56"/>
    <mergeCell ref="H55:L55"/>
    <mergeCell ref="M55:M56"/>
    <mergeCell ref="Q55:Q56"/>
    <mergeCell ref="R55:R56"/>
    <mergeCell ref="S55:S56"/>
    <mergeCell ref="S65:S66"/>
    <mergeCell ref="B98:B105"/>
    <mergeCell ref="C102:C103"/>
    <mergeCell ref="A108:B111"/>
    <mergeCell ref="A112:B115"/>
    <mergeCell ref="D108:E108"/>
    <mergeCell ref="D109:E109"/>
    <mergeCell ref="D110:E110"/>
    <mergeCell ref="D111:E111"/>
    <mergeCell ref="D112:E112"/>
    <mergeCell ref="D113:E113"/>
    <mergeCell ref="D114:E114"/>
    <mergeCell ref="D115:E115"/>
    <mergeCell ref="B75:B76"/>
    <mergeCell ref="B77:B83"/>
    <mergeCell ref="A85:A86"/>
    <mergeCell ref="C85:C86"/>
    <mergeCell ref="D85:D86"/>
    <mergeCell ref="E85:E86"/>
    <mergeCell ref="A87:A105"/>
    <mergeCell ref="A67:A83"/>
    <mergeCell ref="B67:B73"/>
    <mergeCell ref="C75:C76"/>
    <mergeCell ref="A25:A26"/>
    <mergeCell ref="C25:C26"/>
    <mergeCell ref="D25:D26"/>
    <mergeCell ref="E25:E26"/>
    <mergeCell ref="F25:F26"/>
    <mergeCell ref="G25:G26"/>
    <mergeCell ref="B37:B43"/>
    <mergeCell ref="G55:G56"/>
    <mergeCell ref="B25:B26"/>
    <mergeCell ref="B27:B33"/>
    <mergeCell ref="B45:B46"/>
    <mergeCell ref="B47:B53"/>
    <mergeCell ref="B55:B56"/>
    <mergeCell ref="C55:C56"/>
    <mergeCell ref="D55:D56"/>
    <mergeCell ref="A27:A44"/>
    <mergeCell ref="A45:A46"/>
    <mergeCell ref="A47:A64"/>
    <mergeCell ref="B57:B63"/>
    <mergeCell ref="B96:B97"/>
    <mergeCell ref="C96:C97"/>
    <mergeCell ref="D96:D97"/>
    <mergeCell ref="E96:E97"/>
    <mergeCell ref="F96:F97"/>
    <mergeCell ref="G96:G97"/>
    <mergeCell ref="D75:D76"/>
    <mergeCell ref="E75:E76"/>
    <mergeCell ref="F75:F76"/>
    <mergeCell ref="G75:G76"/>
    <mergeCell ref="F85:F86"/>
    <mergeCell ref="G85:G86"/>
    <mergeCell ref="G91:G92"/>
    <mergeCell ref="G102:G103"/>
    <mergeCell ref="H102:H103"/>
    <mergeCell ref="I102:I103"/>
    <mergeCell ref="N91:N92"/>
    <mergeCell ref="O91:O92"/>
    <mergeCell ref="L91:L92"/>
    <mergeCell ref="M91:M92"/>
    <mergeCell ref="M96:M97"/>
    <mergeCell ref="K102:K103"/>
    <mergeCell ref="L102:L103"/>
    <mergeCell ref="M102:M103"/>
    <mergeCell ref="N102:N103"/>
    <mergeCell ref="O102:O103"/>
    <mergeCell ref="H91:H92"/>
    <mergeCell ref="I91:I92"/>
    <mergeCell ref="I114:K114"/>
    <mergeCell ref="I115:K115"/>
    <mergeCell ref="L115:S115"/>
    <mergeCell ref="L108:Q108"/>
    <mergeCell ref="L109:Q109"/>
    <mergeCell ref="L111:Q111"/>
    <mergeCell ref="L112:Q112"/>
    <mergeCell ref="I113:K113"/>
    <mergeCell ref="L113:Q113"/>
    <mergeCell ref="L114:Q114"/>
    <mergeCell ref="Q85:Q86"/>
    <mergeCell ref="R85:R86"/>
    <mergeCell ref="S85:S86"/>
    <mergeCell ref="K91:K92"/>
    <mergeCell ref="M65:M66"/>
    <mergeCell ref="Q65:Q66"/>
    <mergeCell ref="B64:R64"/>
    <mergeCell ref="C65:C66"/>
    <mergeCell ref="D65:D66"/>
    <mergeCell ref="E65:E66"/>
    <mergeCell ref="F65:F66"/>
    <mergeCell ref="G65:G66"/>
    <mergeCell ref="R65:R66"/>
    <mergeCell ref="H65:L65"/>
    <mergeCell ref="B85:B86"/>
    <mergeCell ref="B87:B94"/>
    <mergeCell ref="C91:C92"/>
    <mergeCell ref="P102:P103"/>
    <mergeCell ref="Q102:Q103"/>
    <mergeCell ref="R102:R103"/>
    <mergeCell ref="S102:S103"/>
    <mergeCell ref="A107:S107"/>
    <mergeCell ref="H108:K110"/>
    <mergeCell ref="L110:Q110"/>
    <mergeCell ref="B74:R74"/>
    <mergeCell ref="H75:L75"/>
    <mergeCell ref="M75:M76"/>
    <mergeCell ref="Q75:Q76"/>
    <mergeCell ref="R75:R76"/>
    <mergeCell ref="S75:S76"/>
    <mergeCell ref="P91:P92"/>
    <mergeCell ref="Q91:Q92"/>
    <mergeCell ref="Q96:Q97"/>
    <mergeCell ref="R96:R97"/>
    <mergeCell ref="S96:S97"/>
    <mergeCell ref="R91:R92"/>
    <mergeCell ref="B95:R95"/>
    <mergeCell ref="H96:L96"/>
    <mergeCell ref="B84:S84"/>
    <mergeCell ref="H85:L85"/>
    <mergeCell ref="M85:M86"/>
  </mergeCells>
  <dataValidations count="3">
    <dataValidation type="list" allowBlank="1" showErrorMessage="1" sqref="G7:G12 G17:G22 G27:G32 G37:G42 G47:G52 G57:G62 G67:G72 G77:G82 G87:G91 G93 G98:G102 G104">
      <formula1>"English,Kurdish,Arabic"</formula1>
    </dataValidation>
    <dataValidation type="list" allowBlank="1" sqref="R7:R12 R17:R22 R27:R32 R37:R42 R47:R52 R57:R62 R67:R72 R77:R82 R87:R91 R93 R98:R102 R104">
      <formula1>"B,C,S,E"</formula1>
    </dataValidation>
    <dataValidation type="list" allowBlank="1" showErrorMessage="1" sqref="M7:M12 M17:M22 M27:M32 M37:M42 M47:M52 M57:M62 M67:M72 M77:M82 M87:M91 M93 M98:M102 M104">
      <formula1>"2,3,4,5,6,7,8,9,10"</formula1>
    </dataValidation>
  </dataValidations>
  <printOptions horizontalCentered="1" gridLines="1"/>
  <pageMargins left="0.25" right="0.25" top="0.55728789967112013" bottom="0.61808294327160584" header="0" footer="0"/>
  <pageSetup paperSize="9" fitToHeight="0" pageOrder="overThenDown" orientation="landscape" cellComments="atEn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ECTS=25hr_template</vt:lpstr>
      <vt:lpstr>Sheet3</vt:lpstr>
      <vt:lpstr>Sheet2</vt:lpstr>
      <vt:lpstr>Sheet1</vt:lpstr>
      <vt:lpstr>Copy of ECTS=25hr_template</vt:lpstr>
      <vt:lpstr>DPHR</vt:lpstr>
      <vt:lpstr>'ECTS=25hr_template'!Print_Area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Mazin</dc:creator>
  <cp:lastModifiedBy>Lenovo</cp:lastModifiedBy>
  <cp:lastPrinted>2024-12-26T09:49:42Z</cp:lastPrinted>
  <dcterms:created xsi:type="dcterms:W3CDTF">2023-08-31T04:12:37Z</dcterms:created>
  <dcterms:modified xsi:type="dcterms:W3CDTF">2024-12-30T19:45:52Z</dcterms:modified>
</cp:coreProperties>
</file>